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25" yWindow="60" windowWidth="15480" windowHeight="10920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<sst xmlns="http://schemas.openxmlformats.org/spreadsheetml/2006/main" count="533" uniqueCount="86">
  <si>
    <r>
      <t>. CGT -</t>
    </r>
    <r>
      <rPr>
        <b/>
        <sz val="10"/>
        <rFont val="Verdana"/>
        <family val="0"/>
      </rPr>
      <t xml:space="preserve"> déroulement de carrière sur 30 ans, hors tout régime indemnitaire, avec : </t>
    </r>
    <r>
      <rPr>
        <b/>
        <sz val="9"/>
        <rFont val="Verdana"/>
        <family val="0"/>
      </rPr>
      <t xml:space="preserve">2% par an pendant les 10 premières </t>
    </r>
  </si>
  <si>
    <t>35ème année</t>
  </si>
  <si>
    <t>36ème année</t>
  </si>
  <si>
    <t>37ème année</t>
  </si>
  <si>
    <t>38ème année</t>
  </si>
  <si>
    <t>39ème année</t>
  </si>
  <si>
    <t>40ème année</t>
  </si>
  <si>
    <t>41ème année</t>
  </si>
  <si>
    <t>42ème année</t>
  </si>
  <si>
    <t>etc</t>
  </si>
  <si>
    <t>etc…</t>
  </si>
  <si>
    <t>etc..</t>
  </si>
  <si>
    <t>(maximum de l'ancienneté actuelle) et l'année supposée du départ en retraite ...</t>
  </si>
  <si>
    <r>
      <t>. Intersyndicale :</t>
    </r>
    <r>
      <rPr>
        <b/>
        <sz val="10"/>
        <rFont val="Verdana"/>
        <family val="0"/>
      </rPr>
      <t xml:space="preserve"> 1% par an jusqu'à la cessation d'activité du salarié (hors de tout régime indemnitaire), ce qui  </t>
    </r>
  </si>
  <si>
    <t>années, 1% par an pendant les 10 suivantes et 2% par an les 10 dernières années.</t>
  </si>
  <si>
    <t xml:space="preserve">bonifie évidemment le déroulement de carrière pendant au moins 13 années supplémentaires entre la 28ème année </t>
  </si>
  <si>
    <t>bonifie évidemment le déroulement de carrière pendant au moins 13 années supplémentaires entre la 28ème année</t>
  </si>
  <si>
    <t>salariés cadres</t>
  </si>
  <si>
    <t>1078?8</t>
  </si>
  <si>
    <t>cadres classe 3</t>
  </si>
  <si>
    <t>cadres classe 1</t>
  </si>
  <si>
    <t>cadres classe 2</t>
  </si>
  <si>
    <t>réf : grille</t>
  </si>
  <si>
    <t>réf :  grille</t>
  </si>
  <si>
    <t xml:space="preserve">réf : grille </t>
  </si>
  <si>
    <t>à préciser</t>
  </si>
  <si>
    <t>reste</t>
  </si>
  <si>
    <r>
      <t xml:space="preserve">. </t>
    </r>
    <r>
      <rPr>
        <b/>
        <i/>
        <u val="single"/>
        <sz val="10"/>
        <color indexed="56"/>
        <rFont val="Verdana"/>
        <family val="0"/>
      </rPr>
      <t>Valeur du point à corréler</t>
    </r>
    <r>
      <rPr>
        <b/>
        <i/>
        <sz val="10"/>
        <color indexed="56"/>
        <rFont val="Verdana"/>
        <family val="0"/>
      </rPr>
      <t xml:space="preserve"> : 3,67 euros au 10 juin 2009</t>
    </r>
  </si>
  <si>
    <t>cadres classe1</t>
  </si>
  <si>
    <t>minimum conventionnel</t>
  </si>
  <si>
    <t>niveau V</t>
  </si>
  <si>
    <t>niveau IV</t>
  </si>
  <si>
    <t>niveau III</t>
  </si>
  <si>
    <t>niveau II</t>
  </si>
  <si>
    <t>cadres techniques</t>
  </si>
  <si>
    <t>chefs de service</t>
  </si>
  <si>
    <t>niveau I</t>
  </si>
  <si>
    <t>directeurs</t>
  </si>
  <si>
    <t>salariés non cadres</t>
  </si>
  <si>
    <t>CC actuelle</t>
  </si>
  <si>
    <t>intersyndicale</t>
  </si>
  <si>
    <t>CGT</t>
  </si>
  <si>
    <t xml:space="preserve">      CGT</t>
  </si>
  <si>
    <t>Tableaux :</t>
  </si>
  <si>
    <t>/</t>
  </si>
  <si>
    <t>2ème année</t>
  </si>
  <si>
    <t>3ème année</t>
  </si>
  <si>
    <t>4ème année</t>
  </si>
  <si>
    <t>5ème année</t>
  </si>
  <si>
    <t>6ème année</t>
  </si>
  <si>
    <t>7ème année</t>
  </si>
  <si>
    <t>8ème année</t>
  </si>
  <si>
    <t>9ème année</t>
  </si>
  <si>
    <t>10ème année</t>
  </si>
  <si>
    <t>11ème année</t>
  </si>
  <si>
    <t>1ére année</t>
  </si>
  <si>
    <t>20ème année</t>
  </si>
  <si>
    <t>12ème année</t>
  </si>
  <si>
    <t>13ème année</t>
  </si>
  <si>
    <t>14ème année</t>
  </si>
  <si>
    <t>15ème année</t>
  </si>
  <si>
    <t>16ème année</t>
  </si>
  <si>
    <t>17ème année</t>
  </si>
  <si>
    <t>18ème année</t>
  </si>
  <si>
    <t>19ème année</t>
  </si>
  <si>
    <t>30ème année</t>
  </si>
  <si>
    <t>21ème année</t>
  </si>
  <si>
    <t>22ème année</t>
  </si>
  <si>
    <t>23ème année</t>
  </si>
  <si>
    <t>24ème année</t>
  </si>
  <si>
    <t>25ème année</t>
  </si>
  <si>
    <t>26ème année</t>
  </si>
  <si>
    <t>27ème année</t>
  </si>
  <si>
    <t>28ème année</t>
  </si>
  <si>
    <t>29ème année</t>
  </si>
  <si>
    <t>31ème année</t>
  </si>
  <si>
    <t>idem</t>
  </si>
  <si>
    <t>IRSS 8,21%</t>
  </si>
  <si>
    <t>incluse</t>
  </si>
  <si>
    <t>réf : grille AMP</t>
  </si>
  <si>
    <t>réf : grille ME</t>
  </si>
  <si>
    <t>réf : grille ES</t>
  </si>
  <si>
    <r>
      <t>. Convention actuelle :</t>
    </r>
    <r>
      <rPr>
        <b/>
        <sz val="10"/>
        <rFont val="Verdana"/>
        <family val="0"/>
      </rPr>
      <t xml:space="preserve"> avec les 8,21% IRSS inclus </t>
    </r>
    <r>
      <rPr>
        <b/>
        <i/>
        <sz val="10"/>
        <rFont val="Verdana"/>
        <family val="0"/>
      </rPr>
      <t>et hors sujétion (internat ou autres…)</t>
    </r>
  </si>
  <si>
    <t>33ème année</t>
  </si>
  <si>
    <t>32ème année</t>
  </si>
  <si>
    <t>34ème année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</si>
</sst>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2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9"/>
      <name val="Arial"/>
      <family val="2"/>
    </font>
    <font>
      <sz val="9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b/>
      <i/>
      <sz val="10"/>
      <name val="Arial"/>
      <family val="0"/>
    </font>
    <font>
      <b/>
      <i/>
      <sz val="11"/>
      <name val="Arial"/>
      <family val="0"/>
    </font>
    <font>
      <b/>
      <i/>
      <sz val="9"/>
      <name val="Verdana"/>
      <family val="0"/>
    </font>
    <font>
      <b/>
      <u val="single"/>
      <sz val="10"/>
      <name val="Verdana"/>
      <family val="0"/>
    </font>
    <font>
      <sz val="11"/>
      <name val="Arial"/>
      <family val="0"/>
    </font>
    <font>
      <sz val="10"/>
      <name val="Arial"/>
      <family val="0"/>
    </font>
    <font>
      <b/>
      <sz val="10"/>
      <color indexed="10"/>
      <name val="Verdana"/>
      <family val="0"/>
    </font>
    <font>
      <b/>
      <sz val="9"/>
      <color indexed="10"/>
      <name val="Verdana"/>
      <family val="0"/>
    </font>
    <font>
      <b/>
      <i/>
      <sz val="10"/>
      <color indexed="56"/>
      <name val="Verdana"/>
      <family val="0"/>
    </font>
    <font>
      <i/>
      <sz val="9"/>
      <name val="Verdana"/>
      <family val="0"/>
    </font>
    <font>
      <b/>
      <i/>
      <u val="single"/>
      <sz val="10"/>
      <color indexed="56"/>
      <name val="Verdana"/>
      <family val="0"/>
    </font>
  </fonts>
  <fills count="1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8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11" fillId="5" borderId="2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2" fontId="5" fillId="0" borderId="1" xfId="21" applyNumberFormat="1" applyFont="1" applyFill="1" applyBorder="1" applyAlignment="1">
      <alignment horizontal="center"/>
    </xf>
    <xf numFmtId="2" fontId="13" fillId="0" borderId="1" xfId="21" applyNumberFormat="1" applyFont="1" applyFill="1" applyBorder="1" applyAlignment="1">
      <alignment horizontal="center"/>
    </xf>
    <xf numFmtId="2" fontId="5" fillId="7" borderId="1" xfId="21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2" fontId="5" fillId="6" borderId="1" xfId="21" applyNumberFormat="1" applyFont="1" applyFill="1" applyBorder="1" applyAlignment="1">
      <alignment horizontal="center"/>
    </xf>
    <xf numFmtId="2" fontId="5" fillId="9" borderId="1" xfId="21" applyNumberFormat="1" applyFont="1" applyFill="1" applyBorder="1" applyAlignment="1">
      <alignment horizontal="center"/>
    </xf>
    <xf numFmtId="2" fontId="5" fillId="10" borderId="1" xfId="21" applyNumberFormat="1" applyFont="1" applyFill="1" applyBorder="1" applyAlignment="1">
      <alignment horizontal="center"/>
    </xf>
    <xf numFmtId="2" fontId="5" fillId="10" borderId="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5" borderId="2" xfId="0" applyFont="1" applyFill="1" applyBorder="1" applyAlignment="1">
      <alignment/>
    </xf>
    <xf numFmtId="0" fontId="14" fillId="5" borderId="2" xfId="0" applyFont="1" applyFill="1" applyBorder="1" applyAlignment="1">
      <alignment horizontal="center"/>
    </xf>
    <xf numFmtId="2" fontId="13" fillId="7" borderId="1" xfId="21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4" fillId="8" borderId="3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2" fontId="5" fillId="10" borderId="2" xfId="21" applyNumberFormat="1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2" fontId="0" fillId="10" borderId="1" xfId="0" applyNumberFormat="1" applyFill="1" applyBorder="1" applyAlignment="1">
      <alignment horizontal="center"/>
    </xf>
    <xf numFmtId="2" fontId="16" fillId="9" borderId="1" xfId="21" applyNumberFormat="1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17" fillId="8" borderId="1" xfId="0" applyFont="1" applyFill="1" applyBorder="1" applyAlignment="1">
      <alignment horizontal="center"/>
    </xf>
    <xf numFmtId="2" fontId="16" fillId="6" borderId="1" xfId="21" applyNumberFormat="1" applyFont="1" applyFill="1" applyBorder="1" applyAlignment="1">
      <alignment horizontal="center"/>
    </xf>
    <xf numFmtId="0" fontId="16" fillId="6" borderId="0" xfId="0" applyFont="1" applyFill="1" applyAlignment="1">
      <alignment horizontal="center"/>
    </xf>
    <xf numFmtId="2" fontId="16" fillId="10" borderId="1" xfId="21" applyNumberFormat="1" applyFont="1" applyFill="1" applyBorder="1" applyAlignment="1">
      <alignment horizontal="center"/>
    </xf>
    <xf numFmtId="2" fontId="16" fillId="5" borderId="1" xfId="2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2" fontId="0" fillId="0" borderId="0" xfId="21" applyNumberFormat="1" applyFont="1" applyFill="1" applyBorder="1" applyAlignment="1">
      <alignment horizontal="right"/>
    </xf>
    <xf numFmtId="2" fontId="16" fillId="7" borderId="1" xfId="21" applyNumberFormat="1" applyFont="1" applyFill="1" applyBorder="1" applyAlignment="1">
      <alignment horizontal="center"/>
    </xf>
    <xf numFmtId="2" fontId="16" fillId="0" borderId="1" xfId="21" applyNumberFormat="1" applyFont="1" applyFill="1" applyBorder="1" applyAlignment="1">
      <alignment horizontal="center"/>
    </xf>
    <xf numFmtId="0" fontId="8" fillId="11" borderId="1" xfId="0" applyFont="1" applyFill="1" applyBorder="1" applyAlignment="1">
      <alignment horizontal="center"/>
    </xf>
    <xf numFmtId="0" fontId="21" fillId="7" borderId="0" xfId="0" applyFont="1" applyFill="1" applyAlignment="1">
      <alignment horizontal="center"/>
    </xf>
    <xf numFmtId="0" fontId="20" fillId="5" borderId="0" xfId="0" applyFont="1" applyFill="1" applyAlignment="1">
      <alignment/>
    </xf>
    <xf numFmtId="0" fontId="0" fillId="5" borderId="0" xfId="0" applyFill="1" applyAlignment="1">
      <alignment/>
    </xf>
    <xf numFmtId="0" fontId="15" fillId="5" borderId="0" xfId="0" applyFont="1" applyFill="1" applyAlignment="1">
      <alignment/>
    </xf>
    <xf numFmtId="0" fontId="3" fillId="5" borderId="0" xfId="0" applyFont="1" applyFill="1" applyAlignment="1">
      <alignment/>
    </xf>
    <xf numFmtId="0" fontId="1" fillId="5" borderId="0" xfId="0" applyFont="1" applyFill="1" applyAlignment="1">
      <alignment/>
    </xf>
    <xf numFmtId="0" fontId="11" fillId="5" borderId="0" xfId="0" applyFont="1" applyFill="1" applyAlignment="1">
      <alignment/>
    </xf>
    <xf numFmtId="0" fontId="8" fillId="11" borderId="0" xfId="0" applyFont="1" applyFill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16" fillId="5" borderId="0" xfId="21" applyNumberFormat="1" applyFont="1" applyFill="1" applyBorder="1" applyAlignment="1">
      <alignment horizontal="center"/>
    </xf>
    <xf numFmtId="2" fontId="5" fillId="6" borderId="1" xfId="0" applyNumberFormat="1" applyFont="1" applyFill="1" applyBorder="1" applyAlignment="1">
      <alignment horizontal="center"/>
    </xf>
    <xf numFmtId="2" fontId="8" fillId="10" borderId="0" xfId="0" applyNumberFormat="1" applyFont="1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2" fontId="16" fillId="9" borderId="1" xfId="0" applyNumberFormat="1" applyFont="1" applyFill="1" applyBorder="1" applyAlignment="1">
      <alignment horizontal="center"/>
    </xf>
    <xf numFmtId="2" fontId="5" fillId="9" borderId="1" xfId="0" applyNumberFormat="1" applyFont="1" applyFill="1" applyBorder="1" applyAlignment="1">
      <alignment horizontal="center"/>
    </xf>
    <xf numFmtId="2" fontId="5" fillId="7" borderId="1" xfId="0" applyNumberFormat="1" applyFont="1" applyFill="1" applyBorder="1" applyAlignment="1">
      <alignment horizontal="center"/>
    </xf>
    <xf numFmtId="0" fontId="9" fillId="7" borderId="0" xfId="0" applyFont="1" applyFill="1" applyAlignment="1">
      <alignment horizontal="center"/>
    </xf>
    <xf numFmtId="2" fontId="16" fillId="0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2" fontId="8" fillId="0" borderId="0" xfId="21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0" fillId="0" borderId="0" xfId="0" applyFont="1" applyFill="1" applyAlignment="1">
      <alignment/>
    </xf>
    <xf numFmtId="0" fontId="8" fillId="11" borderId="5" xfId="0" applyFont="1" applyFill="1" applyBorder="1" applyAlignment="1">
      <alignment horizontal="center"/>
    </xf>
    <xf numFmtId="0" fontId="9" fillId="10" borderId="6" xfId="0" applyFont="1" applyFill="1" applyBorder="1" applyAlignment="1">
      <alignment horizontal="center"/>
    </xf>
    <xf numFmtId="2" fontId="8" fillId="10" borderId="6" xfId="0" applyNumberFormat="1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2" fontId="16" fillId="2" borderId="1" xfId="21" applyNumberFormat="1" applyFont="1" applyFill="1" applyBorder="1" applyAlignment="1">
      <alignment horizontal="center"/>
    </xf>
    <xf numFmtId="2" fontId="5" fillId="2" borderId="2" xfId="21" applyNumberFormat="1" applyFont="1" applyFill="1" applyBorder="1" applyAlignment="1">
      <alignment horizontal="center"/>
    </xf>
    <xf numFmtId="2" fontId="5" fillId="2" borderId="1" xfId="21" applyNumberFormat="1" applyFont="1" applyFill="1" applyBorder="1" applyAlignment="1">
      <alignment horizontal="center"/>
    </xf>
    <xf numFmtId="2" fontId="13" fillId="2" borderId="1" xfId="21" applyNumberFormat="1" applyFon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3" fillId="5" borderId="0" xfId="0" applyFont="1" applyFill="1" applyAlignment="1">
      <alignment/>
    </xf>
    <xf numFmtId="0" fontId="1" fillId="5" borderId="0" xfId="0" applyFont="1" applyFill="1" applyAlignment="1">
      <alignment/>
    </xf>
    <xf numFmtId="0" fontId="20" fillId="5" borderId="0" xfId="0" applyFont="1" applyFill="1" applyAlignment="1">
      <alignment/>
    </xf>
    <xf numFmtId="0" fontId="11" fillId="5" borderId="0" xfId="0" applyFont="1" applyFill="1" applyAlignment="1">
      <alignment/>
    </xf>
    <xf numFmtId="0" fontId="11" fillId="7" borderId="3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1" fillId="7" borderId="8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" fillId="12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5" xfId="0" applyFont="1" applyBorder="1" applyAlignment="1">
      <alignment/>
    </xf>
    <xf numFmtId="0" fontId="20" fillId="0" borderId="0" xfId="0" applyFont="1" applyFill="1" applyAlignment="1">
      <alignment/>
    </xf>
    <xf numFmtId="0" fontId="10" fillId="7" borderId="0" xfId="0" applyFont="1" applyFill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3" fontId="10" fillId="10" borderId="0" xfId="0" applyNumberFormat="1" applyFont="1" applyFill="1" applyAlignment="1">
      <alignment horizontal="center"/>
    </xf>
    <xf numFmtId="0" fontId="0" fillId="0" borderId="0" xfId="0" applyAlignment="1">
      <alignment/>
    </xf>
    <xf numFmtId="0" fontId="10" fillId="10" borderId="0" xfId="0" applyFont="1" applyFill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10" fontId="1" fillId="5" borderId="3" xfId="0" applyNumberFormat="1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0" fillId="5" borderId="2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8"/>
  <sheetViews>
    <sheetView tabSelected="1" workbookViewId="0" topLeftCell="A1">
      <selection activeCell="D6" sqref="D6"/>
    </sheetView>
  </sheetViews>
  <sheetFormatPr defaultColWidth="11.00390625" defaultRowHeight="12.75"/>
  <cols>
    <col min="1" max="1" width="12.375" style="0" customWidth="1"/>
    <col min="2" max="2" width="8.875" style="0" customWidth="1"/>
    <col min="4" max="4" width="8.25390625" style="0" customWidth="1"/>
    <col min="7" max="7" width="12.125" style="0" customWidth="1"/>
    <col min="11" max="11" width="8.75390625" style="0" customWidth="1"/>
    <col min="12" max="12" width="12.00390625" style="0" customWidth="1"/>
    <col min="13" max="13" width="10.25390625" style="0" customWidth="1"/>
    <col min="14" max="14" width="9.75390625" style="0" customWidth="1"/>
    <col min="15" max="15" width="11.625" style="0" customWidth="1"/>
    <col min="16" max="16" width="9.375" style="0" customWidth="1"/>
    <col min="17" max="17" width="8.875" style="0" customWidth="1"/>
    <col min="18" max="18" width="12.625" style="0" customWidth="1"/>
    <col min="19" max="19" width="9.625" style="0" customWidth="1"/>
    <col min="20" max="20" width="11.875" style="0" customWidth="1"/>
    <col min="22" max="22" width="8.25390625" style="0" customWidth="1"/>
    <col min="23" max="23" width="12.625" style="0" customWidth="1"/>
    <col min="25" max="25" width="8.75390625" style="0" customWidth="1"/>
    <col min="26" max="26" width="11.75390625" style="0" customWidth="1"/>
    <col min="27" max="27" width="10.375" style="0" customWidth="1"/>
    <col min="28" max="28" width="8.125" style="0" customWidth="1"/>
  </cols>
  <sheetData>
    <row r="1" spans="1:28" ht="15">
      <c r="A1" s="35"/>
      <c r="B1" s="105" t="s">
        <v>38</v>
      </c>
      <c r="C1" s="106"/>
      <c r="D1" s="106"/>
      <c r="E1" s="106"/>
      <c r="F1" s="106"/>
      <c r="G1" s="106"/>
      <c r="H1" s="106"/>
      <c r="I1" s="106"/>
      <c r="J1" s="107" t="s">
        <v>38</v>
      </c>
      <c r="K1" s="107"/>
      <c r="L1" s="107"/>
      <c r="M1" s="107"/>
      <c r="N1" s="98" t="s">
        <v>17</v>
      </c>
      <c r="O1" s="98"/>
      <c r="P1" s="98"/>
      <c r="Q1" s="98"/>
      <c r="R1" s="98"/>
      <c r="S1" s="98"/>
      <c r="T1" s="98" t="s">
        <v>17</v>
      </c>
      <c r="U1" s="98"/>
      <c r="V1" s="98"/>
      <c r="W1" s="98"/>
      <c r="X1" s="98"/>
      <c r="Y1" s="98"/>
      <c r="Z1" s="98"/>
      <c r="AA1" s="98"/>
      <c r="AB1" s="98"/>
    </row>
    <row r="2" spans="1:2" ht="12.75">
      <c r="A2" s="36"/>
      <c r="B2" s="4"/>
    </row>
    <row r="3" spans="1:28" ht="12.75">
      <c r="A3" s="35"/>
      <c r="B3" s="110" t="s">
        <v>29</v>
      </c>
      <c r="C3" s="111"/>
      <c r="D3" s="112"/>
      <c r="E3" s="90" t="s">
        <v>30</v>
      </c>
      <c r="F3" s="91"/>
      <c r="G3" s="92"/>
      <c r="H3" s="99" t="s">
        <v>31</v>
      </c>
      <c r="I3" s="100"/>
      <c r="J3" s="8" t="s">
        <v>31</v>
      </c>
      <c r="K3" s="108" t="s">
        <v>32</v>
      </c>
      <c r="L3" s="109"/>
      <c r="M3" s="109"/>
      <c r="N3" s="101" t="s">
        <v>33</v>
      </c>
      <c r="O3" s="102"/>
      <c r="P3" s="102"/>
      <c r="Q3" s="102"/>
      <c r="R3" s="102"/>
      <c r="S3" s="102"/>
      <c r="T3" s="103" t="s">
        <v>33</v>
      </c>
      <c r="U3" s="102"/>
      <c r="V3" s="104"/>
      <c r="W3" s="94" t="s">
        <v>36</v>
      </c>
      <c r="X3" s="95"/>
      <c r="Y3" s="95"/>
      <c r="Z3" s="95"/>
      <c r="AA3" s="95"/>
      <c r="AB3" s="96"/>
    </row>
    <row r="4" spans="1:28" ht="12.75">
      <c r="A4" s="35"/>
      <c r="N4" s="83" t="s">
        <v>34</v>
      </c>
      <c r="O4" s="84"/>
      <c r="P4" s="85"/>
      <c r="Q4" s="83" t="s">
        <v>35</v>
      </c>
      <c r="R4" s="86"/>
      <c r="S4" s="87"/>
      <c r="T4" s="83" t="s">
        <v>37</v>
      </c>
      <c r="U4" s="86"/>
      <c r="V4" s="87"/>
      <c r="W4" s="93" t="s">
        <v>34</v>
      </c>
      <c r="X4" s="88"/>
      <c r="Y4" s="89"/>
      <c r="Z4" s="88" t="s">
        <v>37</v>
      </c>
      <c r="AA4" s="88"/>
      <c r="AB4" s="89"/>
    </row>
    <row r="5" spans="2:30" ht="12.75">
      <c r="B5" s="7" t="s">
        <v>39</v>
      </c>
      <c r="C5" s="6" t="s">
        <v>40</v>
      </c>
      <c r="D5" s="6" t="s">
        <v>41</v>
      </c>
      <c r="E5" s="25" t="s">
        <v>39</v>
      </c>
      <c r="F5" s="18" t="s">
        <v>40</v>
      </c>
      <c r="G5" s="6" t="s">
        <v>41</v>
      </c>
      <c r="H5" s="7" t="s">
        <v>39</v>
      </c>
      <c r="I5" s="6" t="s">
        <v>40</v>
      </c>
      <c r="J5" s="7" t="s">
        <v>41</v>
      </c>
      <c r="K5" s="7" t="s">
        <v>39</v>
      </c>
      <c r="L5" s="6" t="s">
        <v>40</v>
      </c>
      <c r="M5" s="6" t="s">
        <v>41</v>
      </c>
      <c r="N5" s="7" t="s">
        <v>39</v>
      </c>
      <c r="O5" s="6" t="s">
        <v>40</v>
      </c>
      <c r="P5" s="18" t="s">
        <v>42</v>
      </c>
      <c r="Q5" s="7" t="s">
        <v>39</v>
      </c>
      <c r="R5" s="6" t="s">
        <v>40</v>
      </c>
      <c r="S5" s="6" t="s">
        <v>41</v>
      </c>
      <c r="T5" s="7" t="s">
        <v>39</v>
      </c>
      <c r="U5" s="6" t="s">
        <v>40</v>
      </c>
      <c r="V5" s="19" t="s">
        <v>41</v>
      </c>
      <c r="W5" s="7" t="s">
        <v>39</v>
      </c>
      <c r="X5" s="6" t="s">
        <v>40</v>
      </c>
      <c r="Y5" s="6" t="s">
        <v>41</v>
      </c>
      <c r="Z5" s="7" t="s">
        <v>39</v>
      </c>
      <c r="AA5" s="7" t="s">
        <v>40</v>
      </c>
      <c r="AB5" s="6" t="s">
        <v>41</v>
      </c>
      <c r="AD5" s="17"/>
    </row>
    <row r="6" spans="1:29" ht="12.75">
      <c r="A6" s="1" t="s">
        <v>55</v>
      </c>
      <c r="B6" s="29">
        <v>365.75</v>
      </c>
      <c r="C6" s="12">
        <v>475</v>
      </c>
      <c r="D6" s="22">
        <v>505.72</v>
      </c>
      <c r="E6" s="28">
        <v>428.51</v>
      </c>
      <c r="F6" s="23">
        <v>515</v>
      </c>
      <c r="G6" s="12">
        <v>606.81</v>
      </c>
      <c r="H6" s="29">
        <v>444.74</v>
      </c>
      <c r="I6" s="12">
        <v>580</v>
      </c>
      <c r="J6" s="12">
        <v>707.9</v>
      </c>
      <c r="K6" s="29">
        <v>469.63</v>
      </c>
      <c r="L6" s="12">
        <v>700</v>
      </c>
      <c r="M6" s="12">
        <v>809.26</v>
      </c>
      <c r="N6" s="29">
        <v>720</v>
      </c>
      <c r="O6" s="12">
        <v>900</v>
      </c>
      <c r="P6" s="12">
        <v>910.35</v>
      </c>
      <c r="Q6" s="29">
        <v>770</v>
      </c>
      <c r="R6" s="12">
        <v>950</v>
      </c>
      <c r="S6" s="12">
        <v>960.76</v>
      </c>
      <c r="T6" s="29">
        <v>800</v>
      </c>
      <c r="U6" s="12">
        <v>980</v>
      </c>
      <c r="V6" s="73">
        <v>0</v>
      </c>
      <c r="W6" s="29">
        <v>800</v>
      </c>
      <c r="X6" s="12">
        <v>1030</v>
      </c>
      <c r="Y6" s="73">
        <v>0</v>
      </c>
      <c r="Z6" s="29">
        <v>870</v>
      </c>
      <c r="AA6" s="12">
        <v>1050</v>
      </c>
      <c r="AB6" s="12">
        <v>1011.44</v>
      </c>
      <c r="AC6" s="1" t="s">
        <v>55</v>
      </c>
    </row>
    <row r="7" spans="1:30" ht="15">
      <c r="A7" s="1" t="s">
        <v>45</v>
      </c>
      <c r="B7" s="33" t="s">
        <v>44</v>
      </c>
      <c r="C7" s="33" t="s">
        <v>44</v>
      </c>
      <c r="D7" s="33" t="s">
        <v>44</v>
      </c>
      <c r="E7" s="26">
        <v>437.51</v>
      </c>
      <c r="F7" s="24">
        <f aca="true" t="shared" si="0" ref="F7:F16">(F6*1/100)+F6</f>
        <v>520.15</v>
      </c>
      <c r="G7" s="15">
        <f aca="true" t="shared" si="1" ref="G7:G16">(G6*2/100)+G6</f>
        <v>618.9462</v>
      </c>
      <c r="H7" s="30">
        <v>458.81</v>
      </c>
      <c r="I7" s="13">
        <f aca="true" t="shared" si="2" ref="I7:I16">(I6*1/100)+I6</f>
        <v>585.8</v>
      </c>
      <c r="J7" s="13">
        <f aca="true" t="shared" si="3" ref="J7:J16">(J6*2/100)+J6</f>
        <v>722.058</v>
      </c>
      <c r="K7" s="27">
        <v>483.7</v>
      </c>
      <c r="L7" s="14">
        <f aca="true" t="shared" si="4" ref="L7:L16">(L6*1/100)+L6</f>
        <v>707</v>
      </c>
      <c r="M7" s="14">
        <f aca="true" t="shared" si="5" ref="M7:M16">(M6*2/100)+M6</f>
        <v>825.4452</v>
      </c>
      <c r="N7" s="38">
        <v>720</v>
      </c>
      <c r="O7" s="11">
        <f aca="true" t="shared" si="6" ref="O7:O16">(O6*1/100)+O6</f>
        <v>909</v>
      </c>
      <c r="P7" s="11">
        <f aca="true" t="shared" si="7" ref="P7:P16">(P6*2/100)+P6</f>
        <v>928.557</v>
      </c>
      <c r="Q7" s="38">
        <v>770</v>
      </c>
      <c r="R7" s="11">
        <f aca="true" t="shared" si="8" ref="R7:R16">(R6*1/100)+R6</f>
        <v>959.5</v>
      </c>
      <c r="S7" s="11">
        <f aca="true" t="shared" si="9" ref="S7:S16">(S6*2/100)+S6</f>
        <v>979.9752</v>
      </c>
      <c r="T7" s="38">
        <v>800</v>
      </c>
      <c r="U7" s="11">
        <f aca="true" t="shared" si="10" ref="U7:U16">(U6*1/100)+U6</f>
        <v>989.8</v>
      </c>
      <c r="V7" s="20">
        <f aca="true" t="shared" si="11" ref="V7:V16">(V6*2/100)+V6</f>
        <v>0</v>
      </c>
      <c r="W7" s="39">
        <v>800</v>
      </c>
      <c r="X7" s="9">
        <f aca="true" t="shared" si="12" ref="X7:X16">(X6*1/100)+X6</f>
        <v>1040.3</v>
      </c>
      <c r="Y7" s="10">
        <f aca="true" t="shared" si="13" ref="Y7:Y16">(Y6*2/100)+Y6</f>
        <v>0</v>
      </c>
      <c r="Z7" s="39">
        <v>870</v>
      </c>
      <c r="AA7" s="9">
        <f aca="true" t="shared" si="14" ref="AA7:AA16">(AA6*1/100)+AA6</f>
        <v>1060.5</v>
      </c>
      <c r="AB7" s="9">
        <f aca="true" t="shared" si="15" ref="AB7:AB16">(AB6*2/100)+AB6</f>
        <v>1031.6688000000001</v>
      </c>
      <c r="AC7" s="1" t="s">
        <v>45</v>
      </c>
      <c r="AD7" s="37"/>
    </row>
    <row r="8" spans="1:30" ht="15">
      <c r="A8" s="1" t="s">
        <v>46</v>
      </c>
      <c r="B8" s="33" t="s">
        <v>44</v>
      </c>
      <c r="C8" s="33" t="s">
        <v>44</v>
      </c>
      <c r="D8" s="33" t="s">
        <v>44</v>
      </c>
      <c r="E8" s="26">
        <v>437.51</v>
      </c>
      <c r="F8" s="24">
        <f t="shared" si="0"/>
        <v>525.3515</v>
      </c>
      <c r="G8" s="15">
        <f t="shared" si="1"/>
        <v>631.325124</v>
      </c>
      <c r="H8" s="30">
        <v>473.96</v>
      </c>
      <c r="I8" s="13">
        <f t="shared" si="2"/>
        <v>591.6579999999999</v>
      </c>
      <c r="J8" s="13">
        <f t="shared" si="3"/>
        <v>736.49916</v>
      </c>
      <c r="K8" s="27">
        <v>483.7</v>
      </c>
      <c r="L8" s="14">
        <f t="shared" si="4"/>
        <v>714.07</v>
      </c>
      <c r="M8" s="14">
        <f t="shared" si="5"/>
        <v>841.954104</v>
      </c>
      <c r="N8" s="38">
        <v>720</v>
      </c>
      <c r="O8" s="11">
        <f t="shared" si="6"/>
        <v>918.09</v>
      </c>
      <c r="P8" s="11">
        <f t="shared" si="7"/>
        <v>947.12814</v>
      </c>
      <c r="Q8" s="38">
        <v>770</v>
      </c>
      <c r="R8" s="11">
        <f t="shared" si="8"/>
        <v>969.095</v>
      </c>
      <c r="S8" s="11">
        <f t="shared" si="9"/>
        <v>999.574704</v>
      </c>
      <c r="T8" s="38">
        <v>800</v>
      </c>
      <c r="U8" s="11">
        <f t="shared" si="10"/>
        <v>999.698</v>
      </c>
      <c r="V8" s="20">
        <f t="shared" si="11"/>
        <v>0</v>
      </c>
      <c r="W8" s="39">
        <v>800</v>
      </c>
      <c r="X8" s="9">
        <f t="shared" si="12"/>
        <v>1050.703</v>
      </c>
      <c r="Y8" s="10">
        <f t="shared" si="13"/>
        <v>0</v>
      </c>
      <c r="Z8" s="39">
        <v>870</v>
      </c>
      <c r="AA8" s="9">
        <f t="shared" si="14"/>
        <v>1071.105</v>
      </c>
      <c r="AB8" s="9">
        <f t="shared" si="15"/>
        <v>1052.3021760000001</v>
      </c>
      <c r="AC8" s="1" t="s">
        <v>46</v>
      </c>
      <c r="AD8" s="21"/>
    </row>
    <row r="9" spans="1:30" ht="15">
      <c r="A9" s="1" t="s">
        <v>47</v>
      </c>
      <c r="B9" s="33" t="s">
        <v>44</v>
      </c>
      <c r="C9" s="33" t="s">
        <v>44</v>
      </c>
      <c r="D9" s="33" t="s">
        <v>44</v>
      </c>
      <c r="E9" s="26">
        <v>450.51</v>
      </c>
      <c r="F9" s="24">
        <f t="shared" si="0"/>
        <v>530.605015</v>
      </c>
      <c r="G9" s="15">
        <f t="shared" si="1"/>
        <v>643.95162648</v>
      </c>
      <c r="H9" s="31">
        <v>490.19</v>
      </c>
      <c r="I9" s="13">
        <f t="shared" si="2"/>
        <v>597.5745799999999</v>
      </c>
      <c r="J9" s="13">
        <f t="shared" si="3"/>
        <v>751.2291432</v>
      </c>
      <c r="K9" s="27">
        <v>841.88</v>
      </c>
      <c r="L9" s="14">
        <f t="shared" si="4"/>
        <v>721.2107000000001</v>
      </c>
      <c r="M9" s="14">
        <f t="shared" si="5"/>
        <v>858.79318608</v>
      </c>
      <c r="N9" s="38">
        <v>741.6</v>
      </c>
      <c r="O9" s="11">
        <f t="shared" si="6"/>
        <v>927.2709</v>
      </c>
      <c r="P9" s="11">
        <f t="shared" si="7"/>
        <v>966.0707028</v>
      </c>
      <c r="Q9" s="38">
        <v>793.1</v>
      </c>
      <c r="R9" s="11">
        <f t="shared" si="8"/>
        <v>978.7859500000001</v>
      </c>
      <c r="S9" s="11">
        <f t="shared" si="9"/>
        <v>1019.56619808</v>
      </c>
      <c r="T9" s="38">
        <v>824</v>
      </c>
      <c r="U9" s="11">
        <f t="shared" si="10"/>
        <v>1009.69498</v>
      </c>
      <c r="V9" s="20">
        <f t="shared" si="11"/>
        <v>0</v>
      </c>
      <c r="W9" s="39">
        <v>824</v>
      </c>
      <c r="X9" s="9">
        <f t="shared" si="12"/>
        <v>1061.21003</v>
      </c>
      <c r="Y9" s="10">
        <f t="shared" si="13"/>
        <v>0</v>
      </c>
      <c r="Z9" s="39">
        <v>896.1</v>
      </c>
      <c r="AA9" s="9">
        <f t="shared" si="14"/>
        <v>1081.81605</v>
      </c>
      <c r="AB9" s="9">
        <f t="shared" si="15"/>
        <v>1073.3482195200002</v>
      </c>
      <c r="AC9" s="1" t="s">
        <v>47</v>
      </c>
      <c r="AD9" s="21"/>
    </row>
    <row r="10" spans="1:30" ht="15">
      <c r="A10" s="1" t="s">
        <v>48</v>
      </c>
      <c r="B10" s="33" t="s">
        <v>44</v>
      </c>
      <c r="C10" s="33" t="s">
        <v>44</v>
      </c>
      <c r="D10" s="33" t="s">
        <v>44</v>
      </c>
      <c r="E10" s="26">
        <v>450.51</v>
      </c>
      <c r="F10" s="24">
        <f t="shared" si="0"/>
        <v>535.91106515</v>
      </c>
      <c r="G10" s="15">
        <f t="shared" si="1"/>
        <v>656.8306590095999</v>
      </c>
      <c r="H10" s="30">
        <v>490.19</v>
      </c>
      <c r="I10" s="13">
        <f t="shared" si="2"/>
        <v>603.5503257999999</v>
      </c>
      <c r="J10" s="13">
        <f t="shared" si="3"/>
        <v>766.2537260639999</v>
      </c>
      <c r="K10" s="27">
        <v>841.88</v>
      </c>
      <c r="L10" s="14">
        <f t="shared" si="4"/>
        <v>728.422807</v>
      </c>
      <c r="M10" s="14">
        <f t="shared" si="5"/>
        <v>875.9690498016</v>
      </c>
      <c r="N10" s="38">
        <v>741.6</v>
      </c>
      <c r="O10" s="11">
        <f t="shared" si="6"/>
        <v>936.543609</v>
      </c>
      <c r="P10" s="11">
        <f t="shared" si="7"/>
        <v>985.392116856</v>
      </c>
      <c r="Q10" s="38">
        <v>793.1</v>
      </c>
      <c r="R10" s="11">
        <f t="shared" si="8"/>
        <v>988.5738095</v>
      </c>
      <c r="S10" s="11">
        <f t="shared" si="9"/>
        <v>1039.9575220416</v>
      </c>
      <c r="T10" s="38">
        <v>824</v>
      </c>
      <c r="U10" s="11">
        <f t="shared" si="10"/>
        <v>1019.7919297999999</v>
      </c>
      <c r="V10" s="20">
        <f t="shared" si="11"/>
        <v>0</v>
      </c>
      <c r="W10" s="39">
        <v>824</v>
      </c>
      <c r="X10" s="9">
        <f t="shared" si="12"/>
        <v>1071.8221303</v>
      </c>
      <c r="Y10" s="10">
        <f t="shared" si="13"/>
        <v>0</v>
      </c>
      <c r="Z10" s="39">
        <v>896.1</v>
      </c>
      <c r="AA10" s="9">
        <f t="shared" si="14"/>
        <v>1092.6342104999999</v>
      </c>
      <c r="AB10" s="9">
        <f t="shared" si="15"/>
        <v>1094.8151839104003</v>
      </c>
      <c r="AC10" s="1" t="s">
        <v>48</v>
      </c>
      <c r="AD10" s="21"/>
    </row>
    <row r="11" spans="1:30" ht="15">
      <c r="A11" s="1" t="s">
        <v>49</v>
      </c>
      <c r="B11" s="33" t="s">
        <v>44</v>
      </c>
      <c r="C11" s="33" t="s">
        <v>44</v>
      </c>
      <c r="D11" s="33" t="s">
        <v>44</v>
      </c>
      <c r="E11" s="26">
        <v>464.51</v>
      </c>
      <c r="F11" s="24">
        <f t="shared" si="0"/>
        <v>541.2701758015</v>
      </c>
      <c r="G11" s="15">
        <f t="shared" si="1"/>
        <v>669.9672721897919</v>
      </c>
      <c r="H11" s="30">
        <v>503.17</v>
      </c>
      <c r="I11" s="13">
        <f t="shared" si="2"/>
        <v>609.5858290579998</v>
      </c>
      <c r="J11" s="13">
        <f t="shared" si="3"/>
        <v>781.57880058528</v>
      </c>
      <c r="K11" s="27">
        <v>544.3</v>
      </c>
      <c r="L11" s="14">
        <f t="shared" si="4"/>
        <v>735.7070350700001</v>
      </c>
      <c r="M11" s="14">
        <f t="shared" si="5"/>
        <v>893.4884307976321</v>
      </c>
      <c r="N11" s="38">
        <v>741.6</v>
      </c>
      <c r="O11" s="11">
        <f t="shared" si="6"/>
        <v>945.90904509</v>
      </c>
      <c r="P11" s="11">
        <f t="shared" si="7"/>
        <v>1005.0999591931201</v>
      </c>
      <c r="Q11" s="38">
        <v>793.1</v>
      </c>
      <c r="R11" s="11">
        <f t="shared" si="8"/>
        <v>998.459547595</v>
      </c>
      <c r="S11" s="11">
        <f t="shared" si="9"/>
        <v>1060.756672482432</v>
      </c>
      <c r="T11" s="38">
        <v>824</v>
      </c>
      <c r="U11" s="11">
        <f t="shared" si="10"/>
        <v>1029.989849098</v>
      </c>
      <c r="V11" s="20">
        <f t="shared" si="11"/>
        <v>0</v>
      </c>
      <c r="W11" s="39">
        <v>824</v>
      </c>
      <c r="X11" s="9">
        <f t="shared" si="12"/>
        <v>1082.540351603</v>
      </c>
      <c r="Y11" s="10">
        <f t="shared" si="13"/>
        <v>0</v>
      </c>
      <c r="Z11" s="39">
        <v>896.1</v>
      </c>
      <c r="AA11" s="9">
        <f t="shared" si="14"/>
        <v>1103.5605526049999</v>
      </c>
      <c r="AB11" s="9">
        <f t="shared" si="15"/>
        <v>1116.7114875886082</v>
      </c>
      <c r="AC11" s="1" t="s">
        <v>49</v>
      </c>
      <c r="AD11" s="21"/>
    </row>
    <row r="12" spans="1:30" ht="15">
      <c r="A12" s="1" t="s">
        <v>50</v>
      </c>
      <c r="B12" s="33" t="s">
        <v>44</v>
      </c>
      <c r="C12" s="33" t="s">
        <v>44</v>
      </c>
      <c r="D12" s="33" t="s">
        <v>44</v>
      </c>
      <c r="E12" s="26">
        <v>464.51</v>
      </c>
      <c r="F12" s="24">
        <f t="shared" si="0"/>
        <v>546.6828775595151</v>
      </c>
      <c r="G12" s="15">
        <f t="shared" si="1"/>
        <v>683.3666176335877</v>
      </c>
      <c r="H12" s="30">
        <v>503.17</v>
      </c>
      <c r="I12" s="13">
        <f t="shared" si="2"/>
        <v>615.6816873485799</v>
      </c>
      <c r="J12" s="13">
        <f t="shared" si="3"/>
        <v>797.2103765969856</v>
      </c>
      <c r="K12" s="27">
        <v>544.3</v>
      </c>
      <c r="L12" s="14">
        <f t="shared" si="4"/>
        <v>743.0641054207001</v>
      </c>
      <c r="M12" s="14">
        <f t="shared" si="5"/>
        <v>911.3581994135848</v>
      </c>
      <c r="N12" s="38">
        <v>763.2</v>
      </c>
      <c r="O12" s="11">
        <f t="shared" si="6"/>
        <v>955.3681355409</v>
      </c>
      <c r="P12" s="11">
        <f t="shared" si="7"/>
        <v>1025.2019583769825</v>
      </c>
      <c r="Q12" s="38">
        <v>816.2</v>
      </c>
      <c r="R12" s="11">
        <f t="shared" si="8"/>
        <v>1008.44414307095</v>
      </c>
      <c r="S12" s="11">
        <f t="shared" si="9"/>
        <v>1081.9718059320805</v>
      </c>
      <c r="T12" s="38">
        <v>848</v>
      </c>
      <c r="U12" s="11">
        <f t="shared" si="10"/>
        <v>1040.28974758898</v>
      </c>
      <c r="V12" s="20">
        <f t="shared" si="11"/>
        <v>0</v>
      </c>
      <c r="W12" s="39">
        <v>848</v>
      </c>
      <c r="X12" s="9">
        <f t="shared" si="12"/>
        <v>1093.3657551190302</v>
      </c>
      <c r="Y12" s="10">
        <f t="shared" si="13"/>
        <v>0</v>
      </c>
      <c r="Z12" s="39">
        <v>922.2</v>
      </c>
      <c r="AA12" s="9">
        <f t="shared" si="14"/>
        <v>1114.5961581310498</v>
      </c>
      <c r="AB12" s="9">
        <f t="shared" si="15"/>
        <v>1139.0457173403804</v>
      </c>
      <c r="AC12" s="1" t="s">
        <v>50</v>
      </c>
      <c r="AD12" s="21"/>
    </row>
    <row r="13" spans="1:30" ht="15">
      <c r="A13" s="1" t="s">
        <v>51</v>
      </c>
      <c r="B13" s="33" t="s">
        <v>44</v>
      </c>
      <c r="C13" s="33" t="s">
        <v>44</v>
      </c>
      <c r="D13" s="33" t="s">
        <v>44</v>
      </c>
      <c r="E13" s="26">
        <v>480.51</v>
      </c>
      <c r="F13" s="24">
        <f t="shared" si="0"/>
        <v>552.1497063351102</v>
      </c>
      <c r="G13" s="15">
        <f t="shared" si="1"/>
        <v>697.0339499862595</v>
      </c>
      <c r="H13" s="30">
        <v>521.57</v>
      </c>
      <c r="I13" s="13">
        <f t="shared" si="2"/>
        <v>621.8385042220657</v>
      </c>
      <c r="J13" s="13">
        <f t="shared" si="3"/>
        <v>813.1545841289253</v>
      </c>
      <c r="K13" s="27">
        <v>581.09</v>
      </c>
      <c r="L13" s="14">
        <f t="shared" si="4"/>
        <v>750.4947464749071</v>
      </c>
      <c r="M13" s="14">
        <f t="shared" si="5"/>
        <v>929.5853634018565</v>
      </c>
      <c r="N13" s="38">
        <v>763.2</v>
      </c>
      <c r="O13" s="11">
        <f t="shared" si="6"/>
        <v>964.921816896309</v>
      </c>
      <c r="P13" s="11">
        <f t="shared" si="7"/>
        <v>1045.7059975445222</v>
      </c>
      <c r="Q13" s="38">
        <v>816.2</v>
      </c>
      <c r="R13" s="11">
        <f t="shared" si="8"/>
        <v>1018.5285845016595</v>
      </c>
      <c r="S13" s="11">
        <f t="shared" si="9"/>
        <v>1103.6112420507222</v>
      </c>
      <c r="T13" s="38">
        <v>848</v>
      </c>
      <c r="U13" s="11">
        <f t="shared" si="10"/>
        <v>1050.6926450648698</v>
      </c>
      <c r="V13" s="20">
        <f t="shared" si="11"/>
        <v>0</v>
      </c>
      <c r="W13" s="39">
        <v>848</v>
      </c>
      <c r="X13" s="9">
        <f t="shared" si="12"/>
        <v>1104.2994126702204</v>
      </c>
      <c r="Y13" s="10">
        <f t="shared" si="13"/>
        <v>0</v>
      </c>
      <c r="Z13" s="39">
        <v>922.2</v>
      </c>
      <c r="AA13" s="9">
        <f t="shared" si="14"/>
        <v>1125.7421197123604</v>
      </c>
      <c r="AB13" s="9">
        <f t="shared" si="15"/>
        <v>1161.826631687188</v>
      </c>
      <c r="AC13" s="1" t="s">
        <v>51</v>
      </c>
      <c r="AD13" s="21"/>
    </row>
    <row r="14" spans="1:30" ht="15">
      <c r="A14" s="1" t="s">
        <v>52</v>
      </c>
      <c r="B14" s="33" t="s">
        <v>44</v>
      </c>
      <c r="C14" s="33" t="s">
        <v>44</v>
      </c>
      <c r="D14" s="33" t="s">
        <v>44</v>
      </c>
      <c r="E14" s="26">
        <v>480.51</v>
      </c>
      <c r="F14" s="24">
        <f t="shared" si="0"/>
        <v>557.6712033984613</v>
      </c>
      <c r="G14" s="15">
        <f t="shared" si="1"/>
        <v>710.9746289859846</v>
      </c>
      <c r="H14" s="30">
        <v>521.57</v>
      </c>
      <c r="I14" s="13">
        <f t="shared" si="2"/>
        <v>628.0568892642864</v>
      </c>
      <c r="J14" s="13">
        <f t="shared" si="3"/>
        <v>829.4176758115038</v>
      </c>
      <c r="K14" s="27">
        <v>581.09</v>
      </c>
      <c r="L14" s="14">
        <f t="shared" si="4"/>
        <v>757.9996939396561</v>
      </c>
      <c r="M14" s="14">
        <f t="shared" si="5"/>
        <v>948.1770706698936</v>
      </c>
      <c r="N14" s="38">
        <v>763.2</v>
      </c>
      <c r="O14" s="11">
        <f t="shared" si="6"/>
        <v>974.5710350652721</v>
      </c>
      <c r="P14" s="11">
        <f t="shared" si="7"/>
        <v>1066.6201174954126</v>
      </c>
      <c r="Q14" s="38">
        <v>816.2</v>
      </c>
      <c r="R14" s="11">
        <f t="shared" si="8"/>
        <v>1028.713870346676</v>
      </c>
      <c r="S14" s="11">
        <f t="shared" si="9"/>
        <v>1125.6834668917368</v>
      </c>
      <c r="T14" s="38">
        <v>848</v>
      </c>
      <c r="U14" s="11">
        <f t="shared" si="10"/>
        <v>1061.1995715155185</v>
      </c>
      <c r="V14" s="20">
        <f t="shared" si="11"/>
        <v>0</v>
      </c>
      <c r="W14" s="39">
        <v>848</v>
      </c>
      <c r="X14" s="9">
        <f t="shared" si="12"/>
        <v>1115.3424067969227</v>
      </c>
      <c r="Y14" s="10">
        <f t="shared" si="13"/>
        <v>0</v>
      </c>
      <c r="Z14" s="39">
        <v>922.2</v>
      </c>
      <c r="AA14" s="9">
        <f t="shared" si="14"/>
        <v>1136.999540909484</v>
      </c>
      <c r="AB14" s="9">
        <f t="shared" si="15"/>
        <v>1185.0631643209317</v>
      </c>
      <c r="AC14" s="1" t="s">
        <v>52</v>
      </c>
      <c r="AD14" s="21"/>
    </row>
    <row r="15" spans="1:30" ht="15">
      <c r="A15" s="1" t="s">
        <v>53</v>
      </c>
      <c r="B15" s="33" t="s">
        <v>44</v>
      </c>
      <c r="C15" s="33" t="s">
        <v>44</v>
      </c>
      <c r="D15" s="33" t="s">
        <v>44</v>
      </c>
      <c r="E15" s="26">
        <v>480.51</v>
      </c>
      <c r="F15" s="24">
        <f t="shared" si="0"/>
        <v>563.2479154324459</v>
      </c>
      <c r="G15" s="15">
        <f t="shared" si="1"/>
        <v>725.1941215657043</v>
      </c>
      <c r="H15" s="30">
        <v>542.13</v>
      </c>
      <c r="I15" s="13">
        <f t="shared" si="2"/>
        <v>634.3374581569293</v>
      </c>
      <c r="J15" s="13">
        <f t="shared" si="3"/>
        <v>846.0060293277339</v>
      </c>
      <c r="K15" s="27">
        <v>616.8</v>
      </c>
      <c r="L15" s="14">
        <f t="shared" si="4"/>
        <v>765.5796908790527</v>
      </c>
      <c r="M15" s="14">
        <f t="shared" si="5"/>
        <v>967.1406120832914</v>
      </c>
      <c r="N15" s="38">
        <v>784.8</v>
      </c>
      <c r="O15" s="11">
        <f t="shared" si="6"/>
        <v>984.3167454159249</v>
      </c>
      <c r="P15" s="11">
        <f t="shared" si="7"/>
        <v>1087.952519845321</v>
      </c>
      <c r="Q15" s="38">
        <v>839.3</v>
      </c>
      <c r="R15" s="11">
        <f t="shared" si="8"/>
        <v>1039.0010090501428</v>
      </c>
      <c r="S15" s="11">
        <f t="shared" si="9"/>
        <v>1148.1971362295715</v>
      </c>
      <c r="T15" s="38">
        <v>872</v>
      </c>
      <c r="U15" s="11">
        <f t="shared" si="10"/>
        <v>1071.8115672306737</v>
      </c>
      <c r="V15" s="20">
        <f t="shared" si="11"/>
        <v>0</v>
      </c>
      <c r="W15" s="39">
        <v>872</v>
      </c>
      <c r="X15" s="9">
        <f t="shared" si="12"/>
        <v>1126.4958308648918</v>
      </c>
      <c r="Y15" s="10">
        <f t="shared" si="13"/>
        <v>0</v>
      </c>
      <c r="Z15" s="39">
        <v>948.3</v>
      </c>
      <c r="AA15" s="9">
        <f t="shared" si="14"/>
        <v>1148.3695363185789</v>
      </c>
      <c r="AB15" s="9">
        <f t="shared" si="15"/>
        <v>1208.7644276073504</v>
      </c>
      <c r="AC15" s="1" t="s">
        <v>53</v>
      </c>
      <c r="AD15" s="21"/>
    </row>
    <row r="16" spans="1:30" ht="15">
      <c r="A16" s="2" t="s">
        <v>54</v>
      </c>
      <c r="B16" s="33" t="s">
        <v>44</v>
      </c>
      <c r="C16" s="33" t="s">
        <v>44</v>
      </c>
      <c r="D16" s="33" t="s">
        <v>44</v>
      </c>
      <c r="E16" s="26">
        <v>498.85</v>
      </c>
      <c r="F16" s="24">
        <f t="shared" si="0"/>
        <v>568.8803945867703</v>
      </c>
      <c r="G16" s="15">
        <f t="shared" si="1"/>
        <v>739.6980039970184</v>
      </c>
      <c r="H16" s="30">
        <v>542.13</v>
      </c>
      <c r="I16" s="13">
        <f t="shared" si="2"/>
        <v>640.6808327384986</v>
      </c>
      <c r="J16" s="13">
        <f t="shared" si="3"/>
        <v>862.9261499142887</v>
      </c>
      <c r="K16" s="27">
        <v>616.8</v>
      </c>
      <c r="L16" s="14">
        <f t="shared" si="4"/>
        <v>773.2354877878432</v>
      </c>
      <c r="M16" s="14">
        <f t="shared" si="5"/>
        <v>986.4834243249572</v>
      </c>
      <c r="N16" s="38">
        <v>784.8</v>
      </c>
      <c r="O16" s="11">
        <f t="shared" si="6"/>
        <v>994.1599128700841</v>
      </c>
      <c r="P16" s="11">
        <f t="shared" si="7"/>
        <v>1109.7115702422273</v>
      </c>
      <c r="Q16" s="38">
        <v>839.3</v>
      </c>
      <c r="R16" s="11">
        <f t="shared" si="8"/>
        <v>1049.3910191406442</v>
      </c>
      <c r="S16" s="11">
        <f t="shared" si="9"/>
        <v>1171.1610789541628</v>
      </c>
      <c r="T16" s="38">
        <v>872</v>
      </c>
      <c r="U16" s="11">
        <f t="shared" si="10"/>
        <v>1082.5296829029805</v>
      </c>
      <c r="V16" s="20">
        <f t="shared" si="11"/>
        <v>0</v>
      </c>
      <c r="W16" s="39">
        <v>872</v>
      </c>
      <c r="X16" s="9">
        <f t="shared" si="12"/>
        <v>1137.7607891735406</v>
      </c>
      <c r="Y16" s="10">
        <f t="shared" si="13"/>
        <v>0</v>
      </c>
      <c r="Z16" s="39">
        <v>948.3</v>
      </c>
      <c r="AA16" s="9">
        <f t="shared" si="14"/>
        <v>1159.8532316817646</v>
      </c>
      <c r="AB16" s="9">
        <f t="shared" si="15"/>
        <v>1232.9397161594975</v>
      </c>
      <c r="AC16" s="2" t="s">
        <v>54</v>
      </c>
      <c r="AD16" s="21"/>
    </row>
    <row r="17" spans="1:30" ht="15">
      <c r="A17" s="2" t="s">
        <v>57</v>
      </c>
      <c r="B17" s="33" t="s">
        <v>44</v>
      </c>
      <c r="C17" s="33" t="s">
        <v>44</v>
      </c>
      <c r="D17" s="33" t="s">
        <v>44</v>
      </c>
      <c r="E17" s="26">
        <v>498.85</v>
      </c>
      <c r="F17" s="24">
        <f aca="true" t="shared" si="16" ref="F17:P26">(F16*1/100)+F16</f>
        <v>574.569198532638</v>
      </c>
      <c r="G17" s="15">
        <f t="shared" si="16"/>
        <v>747.0949840369886</v>
      </c>
      <c r="H17" s="30">
        <v>542.13</v>
      </c>
      <c r="I17" s="13">
        <f t="shared" si="16"/>
        <v>647.0876410658835</v>
      </c>
      <c r="J17" s="13">
        <f t="shared" si="16"/>
        <v>871.5554114134316</v>
      </c>
      <c r="K17" s="27">
        <v>628.7</v>
      </c>
      <c r="L17" s="14">
        <f t="shared" si="16"/>
        <v>780.9678426657216</v>
      </c>
      <c r="M17" s="14">
        <f t="shared" si="16"/>
        <v>996.3482585682068</v>
      </c>
      <c r="N17" s="38">
        <v>784.8</v>
      </c>
      <c r="O17" s="11">
        <f t="shared" si="16"/>
        <v>1004.101511998785</v>
      </c>
      <c r="P17" s="11">
        <f t="shared" si="16"/>
        <v>1120.8086859446496</v>
      </c>
      <c r="Q17" s="38">
        <v>839.3</v>
      </c>
      <c r="R17" s="11">
        <f aca="true" t="shared" si="17" ref="R17:R26">(R16*1/100)+R16</f>
        <v>1059.8849293320507</v>
      </c>
      <c r="S17" s="11">
        <f aca="true" t="shared" si="18" ref="S17:Y26">(S16*1/100)+S16</f>
        <v>1182.8726897437045</v>
      </c>
      <c r="T17" s="38">
        <v>872</v>
      </c>
      <c r="U17" s="11">
        <f t="shared" si="18"/>
        <v>1093.3549797320104</v>
      </c>
      <c r="V17" s="20">
        <f t="shared" si="18"/>
        <v>0</v>
      </c>
      <c r="W17" s="39">
        <v>872</v>
      </c>
      <c r="X17" s="9">
        <f t="shared" si="18"/>
        <v>1149.138397065276</v>
      </c>
      <c r="Y17" s="10">
        <f t="shared" si="18"/>
        <v>0</v>
      </c>
      <c r="Z17" s="39">
        <v>948.3</v>
      </c>
      <c r="AA17" s="9">
        <f aca="true" t="shared" si="19" ref="AA17:AA26">(AA16*1/100)+AA16</f>
        <v>1171.4517639985822</v>
      </c>
      <c r="AB17" s="9">
        <f aca="true" t="shared" si="20" ref="AB17:AB26">(AB16*1/100)+AB16</f>
        <v>1245.2691133210924</v>
      </c>
      <c r="AC17" s="2" t="s">
        <v>57</v>
      </c>
      <c r="AD17" s="21"/>
    </row>
    <row r="18" spans="1:30" ht="15">
      <c r="A18" s="2" t="s">
        <v>58</v>
      </c>
      <c r="B18" s="33" t="s">
        <v>44</v>
      </c>
      <c r="C18" s="33" t="s">
        <v>44</v>
      </c>
      <c r="D18" s="33" t="s">
        <v>44</v>
      </c>
      <c r="E18" s="26">
        <v>498.85</v>
      </c>
      <c r="F18" s="24">
        <f t="shared" si="16"/>
        <v>580.3148905179644</v>
      </c>
      <c r="G18" s="15">
        <f t="shared" si="16"/>
        <v>754.5659338773586</v>
      </c>
      <c r="H18" s="30">
        <v>555.12</v>
      </c>
      <c r="I18" s="13">
        <f t="shared" si="16"/>
        <v>653.5585174765424</v>
      </c>
      <c r="J18" s="13">
        <f t="shared" si="16"/>
        <v>880.2709655275659</v>
      </c>
      <c r="K18" s="27">
        <v>628.7</v>
      </c>
      <c r="L18" s="14">
        <f t="shared" si="16"/>
        <v>788.7775210923788</v>
      </c>
      <c r="M18" s="14">
        <f t="shared" si="16"/>
        <v>1006.3117411538889</v>
      </c>
      <c r="N18" s="38">
        <v>806.4</v>
      </c>
      <c r="O18" s="11">
        <f t="shared" si="16"/>
        <v>1014.1425271187728</v>
      </c>
      <c r="P18" s="11">
        <f t="shared" si="16"/>
        <v>1132.016772804096</v>
      </c>
      <c r="Q18" s="38">
        <v>862.4</v>
      </c>
      <c r="R18" s="11">
        <f t="shared" si="17"/>
        <v>1070.483778625371</v>
      </c>
      <c r="S18" s="11">
        <f t="shared" si="18"/>
        <v>1194.7014166411416</v>
      </c>
      <c r="T18" s="38">
        <v>896</v>
      </c>
      <c r="U18" s="11">
        <f t="shared" si="18"/>
        <v>1104.2885295293306</v>
      </c>
      <c r="V18" s="20">
        <f t="shared" si="18"/>
        <v>0</v>
      </c>
      <c r="W18" s="39">
        <v>896</v>
      </c>
      <c r="X18" s="9">
        <f t="shared" si="18"/>
        <v>1160.6297810359288</v>
      </c>
      <c r="Y18" s="10">
        <f t="shared" si="18"/>
        <v>0</v>
      </c>
      <c r="Z18" s="39">
        <v>974.4</v>
      </c>
      <c r="AA18" s="9">
        <f t="shared" si="19"/>
        <v>1183.166281638568</v>
      </c>
      <c r="AB18" s="9">
        <f t="shared" si="20"/>
        <v>1257.7218044543033</v>
      </c>
      <c r="AC18" s="2" t="s">
        <v>58</v>
      </c>
      <c r="AD18" s="21"/>
    </row>
    <row r="19" spans="1:30" ht="15">
      <c r="A19" s="2" t="s">
        <v>59</v>
      </c>
      <c r="B19" s="33" t="s">
        <v>44</v>
      </c>
      <c r="C19" s="33" t="s">
        <v>44</v>
      </c>
      <c r="D19" s="33" t="s">
        <v>44</v>
      </c>
      <c r="E19" s="26">
        <v>512.92</v>
      </c>
      <c r="F19" s="24">
        <f>(F18*1/100)+F18</f>
        <v>586.1180394231441</v>
      </c>
      <c r="G19" s="15">
        <f t="shared" si="16"/>
        <v>762.1115932161322</v>
      </c>
      <c r="H19" s="30">
        <v>555.12</v>
      </c>
      <c r="I19" s="13">
        <f t="shared" si="16"/>
        <v>660.0941026513078</v>
      </c>
      <c r="J19" s="13">
        <f t="shared" si="16"/>
        <v>889.0736751828415</v>
      </c>
      <c r="K19" s="27">
        <v>628.7</v>
      </c>
      <c r="L19" s="14">
        <f t="shared" si="16"/>
        <v>796.6652963033026</v>
      </c>
      <c r="M19" s="14">
        <f t="shared" si="16"/>
        <v>1016.3748585654278</v>
      </c>
      <c r="N19" s="38">
        <v>806.4</v>
      </c>
      <c r="O19" s="11">
        <f t="shared" si="16"/>
        <v>1024.2839523899606</v>
      </c>
      <c r="P19" s="11">
        <f t="shared" si="16"/>
        <v>1143.336940532137</v>
      </c>
      <c r="Q19" s="38">
        <v>862.4</v>
      </c>
      <c r="R19" s="11">
        <f t="shared" si="17"/>
        <v>1081.1886164116247</v>
      </c>
      <c r="S19" s="11">
        <f t="shared" si="18"/>
        <v>1206.648430807553</v>
      </c>
      <c r="T19" s="38">
        <v>896</v>
      </c>
      <c r="U19" s="11">
        <f t="shared" si="18"/>
        <v>1115.3314148246238</v>
      </c>
      <c r="V19" s="20">
        <f t="shared" si="18"/>
        <v>0</v>
      </c>
      <c r="W19" s="39">
        <v>896</v>
      </c>
      <c r="X19" s="9">
        <f t="shared" si="18"/>
        <v>1172.2360788462881</v>
      </c>
      <c r="Y19" s="10">
        <f t="shared" si="18"/>
        <v>0</v>
      </c>
      <c r="Z19" s="39">
        <v>974.4</v>
      </c>
      <c r="AA19" s="9">
        <f t="shared" si="19"/>
        <v>1194.9979444549538</v>
      </c>
      <c r="AB19" s="9">
        <f t="shared" si="20"/>
        <v>1270.2990224988464</v>
      </c>
      <c r="AC19" s="2" t="s">
        <v>59</v>
      </c>
      <c r="AD19" s="21"/>
    </row>
    <row r="20" spans="1:30" ht="15">
      <c r="A20" s="2" t="s">
        <v>60</v>
      </c>
      <c r="B20" s="33" t="s">
        <v>44</v>
      </c>
      <c r="C20" s="33" t="s">
        <v>44</v>
      </c>
      <c r="D20" s="33" t="s">
        <v>44</v>
      </c>
      <c r="E20" s="26">
        <v>512.92</v>
      </c>
      <c r="F20" s="24">
        <f t="shared" si="16"/>
        <v>591.9792198173756</v>
      </c>
      <c r="G20" s="15">
        <f t="shared" si="16"/>
        <v>769.7327091482935</v>
      </c>
      <c r="H20" s="30">
        <v>555.12</v>
      </c>
      <c r="I20" s="13">
        <f t="shared" si="16"/>
        <v>666.6950436778209</v>
      </c>
      <c r="J20" s="13">
        <f t="shared" si="16"/>
        <v>897.9644119346699</v>
      </c>
      <c r="K20" s="27">
        <v>655.49</v>
      </c>
      <c r="L20" s="14">
        <f t="shared" si="16"/>
        <v>804.6319492663356</v>
      </c>
      <c r="M20" s="14">
        <f t="shared" si="16"/>
        <v>1026.538607151082</v>
      </c>
      <c r="N20" s="38">
        <v>806.4</v>
      </c>
      <c r="O20" s="11">
        <f t="shared" si="16"/>
        <v>1034.5267919138603</v>
      </c>
      <c r="P20" s="11">
        <f t="shared" si="16"/>
        <v>1154.7703099374585</v>
      </c>
      <c r="Q20" s="38">
        <v>862.4</v>
      </c>
      <c r="R20" s="11">
        <f t="shared" si="17"/>
        <v>1092.000502575741</v>
      </c>
      <c r="S20" s="11">
        <f t="shared" si="18"/>
        <v>1218.7149151156286</v>
      </c>
      <c r="T20" s="38">
        <v>896</v>
      </c>
      <c r="U20" s="11">
        <f t="shared" si="18"/>
        <v>1126.48472897287</v>
      </c>
      <c r="V20" s="20">
        <f t="shared" si="18"/>
        <v>0</v>
      </c>
      <c r="W20" s="39">
        <v>896</v>
      </c>
      <c r="X20" s="9">
        <f t="shared" si="18"/>
        <v>1183.9584396347511</v>
      </c>
      <c r="Y20" s="10">
        <f t="shared" si="18"/>
        <v>0</v>
      </c>
      <c r="Z20" s="39">
        <v>974.4</v>
      </c>
      <c r="AA20" s="9">
        <f t="shared" si="19"/>
        <v>1206.9479238995034</v>
      </c>
      <c r="AB20" s="9">
        <f t="shared" si="20"/>
        <v>1283.002012723835</v>
      </c>
      <c r="AC20" s="2" t="s">
        <v>60</v>
      </c>
      <c r="AD20" s="21"/>
    </row>
    <row r="21" spans="1:30" ht="15">
      <c r="A21" s="2" t="s">
        <v>61</v>
      </c>
      <c r="B21" s="33" t="s">
        <v>44</v>
      </c>
      <c r="C21" s="33" t="s">
        <v>44</v>
      </c>
      <c r="D21" s="33" t="s">
        <v>44</v>
      </c>
      <c r="E21" s="26">
        <v>512.92</v>
      </c>
      <c r="F21" s="24">
        <f t="shared" si="16"/>
        <v>597.8990120155494</v>
      </c>
      <c r="G21" s="15">
        <f t="shared" si="16"/>
        <v>777.4300362397764</v>
      </c>
      <c r="H21" s="30">
        <v>570.27</v>
      </c>
      <c r="I21" s="13">
        <f t="shared" si="16"/>
        <v>673.361994114599</v>
      </c>
      <c r="J21" s="13">
        <f t="shared" si="16"/>
        <v>906.9440560540166</v>
      </c>
      <c r="K21" s="27">
        <v>655.49</v>
      </c>
      <c r="L21" s="14">
        <f t="shared" si="16"/>
        <v>812.6782687589989</v>
      </c>
      <c r="M21" s="14">
        <f t="shared" si="16"/>
        <v>1036.803993222593</v>
      </c>
      <c r="N21" s="38">
        <v>828</v>
      </c>
      <c r="O21" s="11">
        <f t="shared" si="16"/>
        <v>1044.872059832999</v>
      </c>
      <c r="P21" s="11">
        <f t="shared" si="16"/>
        <v>1166.318013036833</v>
      </c>
      <c r="Q21" s="38">
        <v>885.5</v>
      </c>
      <c r="R21" s="11">
        <f t="shared" si="17"/>
        <v>1102.9205076014985</v>
      </c>
      <c r="S21" s="11">
        <f t="shared" si="18"/>
        <v>1230.902064266785</v>
      </c>
      <c r="T21" s="38">
        <v>920</v>
      </c>
      <c r="U21" s="11">
        <f t="shared" si="18"/>
        <v>1137.7495762625988</v>
      </c>
      <c r="V21" s="20">
        <f t="shared" si="18"/>
        <v>0</v>
      </c>
      <c r="W21" s="39">
        <v>920</v>
      </c>
      <c r="X21" s="9">
        <f t="shared" si="18"/>
        <v>1195.7980240310987</v>
      </c>
      <c r="Y21" s="10">
        <f t="shared" si="18"/>
        <v>0</v>
      </c>
      <c r="Z21" s="39">
        <v>1000.5</v>
      </c>
      <c r="AA21" s="9">
        <f t="shared" si="19"/>
        <v>1219.0174031384984</v>
      </c>
      <c r="AB21" s="9">
        <f t="shared" si="20"/>
        <v>1295.8320328510733</v>
      </c>
      <c r="AC21" s="2" t="s">
        <v>61</v>
      </c>
      <c r="AD21" s="21"/>
    </row>
    <row r="22" spans="1:30" ht="15">
      <c r="A22" s="2" t="s">
        <v>62</v>
      </c>
      <c r="B22" s="33" t="s">
        <v>44</v>
      </c>
      <c r="C22" s="33" t="s">
        <v>44</v>
      </c>
      <c r="D22" s="33" t="s">
        <v>44</v>
      </c>
      <c r="E22" s="26">
        <v>525.9</v>
      </c>
      <c r="F22" s="24">
        <f t="shared" si="16"/>
        <v>603.8780021357048</v>
      </c>
      <c r="G22" s="15">
        <f t="shared" si="16"/>
        <v>785.2043366021742</v>
      </c>
      <c r="H22" s="30">
        <v>570.27</v>
      </c>
      <c r="I22" s="13">
        <f t="shared" si="16"/>
        <v>680.095614055745</v>
      </c>
      <c r="J22" s="13">
        <f t="shared" si="16"/>
        <v>916.0134966145569</v>
      </c>
      <c r="K22" s="27">
        <v>655.49</v>
      </c>
      <c r="L22" s="14">
        <f t="shared" si="16"/>
        <v>820.8050514465889</v>
      </c>
      <c r="M22" s="14">
        <f t="shared" si="16"/>
        <v>1047.1720331548188</v>
      </c>
      <c r="N22" s="38">
        <v>828</v>
      </c>
      <c r="O22" s="11">
        <f t="shared" si="16"/>
        <v>1055.320780431329</v>
      </c>
      <c r="P22" s="11">
        <f t="shared" si="16"/>
        <v>1177.9811931672014</v>
      </c>
      <c r="Q22" s="38">
        <v>885.5</v>
      </c>
      <c r="R22" s="11">
        <f t="shared" si="17"/>
        <v>1113.9497126775134</v>
      </c>
      <c r="S22" s="11">
        <f t="shared" si="18"/>
        <v>1243.2110849094527</v>
      </c>
      <c r="T22" s="38">
        <v>920</v>
      </c>
      <c r="U22" s="11">
        <f t="shared" si="18"/>
        <v>1149.1270720252248</v>
      </c>
      <c r="V22" s="20">
        <f t="shared" si="18"/>
        <v>0</v>
      </c>
      <c r="W22" s="39">
        <v>920</v>
      </c>
      <c r="X22" s="9">
        <f t="shared" si="18"/>
        <v>1207.7560042714097</v>
      </c>
      <c r="Y22" s="10">
        <f t="shared" si="18"/>
        <v>0</v>
      </c>
      <c r="Z22" s="39">
        <v>1000.5</v>
      </c>
      <c r="AA22" s="9">
        <f t="shared" si="19"/>
        <v>1231.2075771698833</v>
      </c>
      <c r="AB22" s="9">
        <f t="shared" si="20"/>
        <v>1308.7903531795841</v>
      </c>
      <c r="AC22" s="2" t="s">
        <v>62</v>
      </c>
      <c r="AD22" s="21"/>
    </row>
    <row r="23" spans="1:30" ht="15">
      <c r="A23" s="2" t="s">
        <v>63</v>
      </c>
      <c r="B23" s="33" t="s">
        <v>44</v>
      </c>
      <c r="C23" s="33" t="s">
        <v>44</v>
      </c>
      <c r="D23" s="33" t="s">
        <v>44</v>
      </c>
      <c r="E23" s="26">
        <v>525.9</v>
      </c>
      <c r="F23" s="24">
        <f t="shared" si="16"/>
        <v>609.9167821570619</v>
      </c>
      <c r="G23" s="15">
        <f t="shared" si="16"/>
        <v>793.0563799681959</v>
      </c>
      <c r="H23" s="30">
        <v>570.27</v>
      </c>
      <c r="I23" s="13">
        <f t="shared" si="16"/>
        <v>686.8965701963025</v>
      </c>
      <c r="J23" s="13">
        <f t="shared" si="16"/>
        <v>925.1736315807025</v>
      </c>
      <c r="K23" s="27">
        <v>700.11</v>
      </c>
      <c r="L23" s="14">
        <f t="shared" si="16"/>
        <v>829.0131019610548</v>
      </c>
      <c r="M23" s="14">
        <f t="shared" si="16"/>
        <v>1057.643753486367</v>
      </c>
      <c r="N23" s="38">
        <v>828</v>
      </c>
      <c r="O23" s="11">
        <f t="shared" si="16"/>
        <v>1065.8739882356424</v>
      </c>
      <c r="P23" s="11">
        <f t="shared" si="16"/>
        <v>1189.7610050988733</v>
      </c>
      <c r="Q23" s="38">
        <v>885.5</v>
      </c>
      <c r="R23" s="11">
        <f t="shared" si="17"/>
        <v>1125.0892098042884</v>
      </c>
      <c r="S23" s="11">
        <f t="shared" si="18"/>
        <v>1255.643195758547</v>
      </c>
      <c r="T23" s="38">
        <v>920</v>
      </c>
      <c r="U23" s="11">
        <f t="shared" si="18"/>
        <v>1160.618342745477</v>
      </c>
      <c r="V23" s="20">
        <f t="shared" si="18"/>
        <v>0</v>
      </c>
      <c r="W23" s="39">
        <v>920</v>
      </c>
      <c r="X23" s="9">
        <f t="shared" si="18"/>
        <v>1219.8335643141238</v>
      </c>
      <c r="Y23" s="10">
        <f t="shared" si="18"/>
        <v>0</v>
      </c>
      <c r="Z23" s="39">
        <v>1000.5</v>
      </c>
      <c r="AA23" s="9">
        <f t="shared" si="19"/>
        <v>1243.519652941582</v>
      </c>
      <c r="AB23" s="9">
        <f t="shared" si="20"/>
        <v>1321.87825671138</v>
      </c>
      <c r="AC23" s="2" t="s">
        <v>63</v>
      </c>
      <c r="AD23" s="21"/>
    </row>
    <row r="24" spans="1:30" ht="15">
      <c r="A24" s="2" t="s">
        <v>64</v>
      </c>
      <c r="B24" s="33" t="s">
        <v>44</v>
      </c>
      <c r="C24" s="33" t="s">
        <v>44</v>
      </c>
      <c r="D24" s="33" t="s">
        <v>44</v>
      </c>
      <c r="E24" s="26">
        <v>525.9</v>
      </c>
      <c r="F24" s="24">
        <f t="shared" si="16"/>
        <v>616.0159499786325</v>
      </c>
      <c r="G24" s="15">
        <f t="shared" si="16"/>
        <v>800.9869437678778</v>
      </c>
      <c r="H24" s="30">
        <v>601.65</v>
      </c>
      <c r="I24" s="13">
        <f t="shared" si="16"/>
        <v>693.7655358982655</v>
      </c>
      <c r="J24" s="13">
        <f t="shared" si="16"/>
        <v>934.4253678965096</v>
      </c>
      <c r="K24" s="27">
        <v>700.11</v>
      </c>
      <c r="L24" s="14">
        <f t="shared" si="16"/>
        <v>837.3032329806653</v>
      </c>
      <c r="M24" s="14">
        <f t="shared" si="16"/>
        <v>1068.2201910212307</v>
      </c>
      <c r="N24" s="38">
        <v>849.6</v>
      </c>
      <c r="O24" s="11">
        <f t="shared" si="16"/>
        <v>1076.5327281179989</v>
      </c>
      <c r="P24" s="11">
        <f t="shared" si="16"/>
        <v>1201.658615149862</v>
      </c>
      <c r="Q24" s="38">
        <v>908.6</v>
      </c>
      <c r="R24" s="11">
        <f t="shared" si="17"/>
        <v>1136.3401019023313</v>
      </c>
      <c r="S24" s="11">
        <f t="shared" si="18"/>
        <v>1268.1996277161327</v>
      </c>
      <c r="T24" s="38">
        <v>944</v>
      </c>
      <c r="U24" s="11">
        <f t="shared" si="18"/>
        <v>1172.224526172932</v>
      </c>
      <c r="V24" s="20">
        <f t="shared" si="18"/>
        <v>0</v>
      </c>
      <c r="W24" s="39">
        <v>944</v>
      </c>
      <c r="X24" s="9">
        <f t="shared" si="18"/>
        <v>1232.031899957265</v>
      </c>
      <c r="Y24" s="10">
        <f t="shared" si="18"/>
        <v>0</v>
      </c>
      <c r="Z24" s="39">
        <v>1026.6</v>
      </c>
      <c r="AA24" s="9">
        <f t="shared" si="19"/>
        <v>1255.954849470998</v>
      </c>
      <c r="AB24" s="9">
        <f t="shared" si="20"/>
        <v>1335.0970392784936</v>
      </c>
      <c r="AC24" s="2" t="s">
        <v>64</v>
      </c>
      <c r="AD24" s="21"/>
    </row>
    <row r="25" spans="1:30" ht="15">
      <c r="A25" s="2" t="s">
        <v>56</v>
      </c>
      <c r="B25" s="33" t="s">
        <v>44</v>
      </c>
      <c r="C25" s="33" t="s">
        <v>44</v>
      </c>
      <c r="D25" s="33" t="s">
        <v>44</v>
      </c>
      <c r="E25" s="26">
        <v>525.9</v>
      </c>
      <c r="F25" s="24">
        <f t="shared" si="16"/>
        <v>622.1761094784189</v>
      </c>
      <c r="G25" s="15">
        <f t="shared" si="16"/>
        <v>808.9968132055566</v>
      </c>
      <c r="H25" s="30">
        <v>601.65</v>
      </c>
      <c r="I25" s="13">
        <f t="shared" si="16"/>
        <v>700.7031912572481</v>
      </c>
      <c r="J25" s="13">
        <f t="shared" si="16"/>
        <v>943.7696215754746</v>
      </c>
      <c r="K25" s="27">
        <v>700.11</v>
      </c>
      <c r="L25" s="14">
        <f t="shared" si="16"/>
        <v>845.6762653104719</v>
      </c>
      <c r="M25" s="14">
        <f t="shared" si="16"/>
        <v>1078.902392931443</v>
      </c>
      <c r="N25" s="38">
        <v>849.6</v>
      </c>
      <c r="O25" s="11">
        <f t="shared" si="16"/>
        <v>1087.2980553991788</v>
      </c>
      <c r="P25" s="11">
        <f t="shared" si="16"/>
        <v>1213.6752013013606</v>
      </c>
      <c r="Q25" s="38">
        <v>908.6</v>
      </c>
      <c r="R25" s="11">
        <f t="shared" si="17"/>
        <v>1147.7035029213546</v>
      </c>
      <c r="S25" s="11">
        <f t="shared" si="18"/>
        <v>1280.881623993294</v>
      </c>
      <c r="T25" s="38">
        <v>944</v>
      </c>
      <c r="U25" s="11">
        <f t="shared" si="18"/>
        <v>1183.9467714346613</v>
      </c>
      <c r="V25" s="20">
        <f t="shared" si="18"/>
        <v>0</v>
      </c>
      <c r="W25" s="39">
        <v>944</v>
      </c>
      <c r="X25" s="9">
        <f t="shared" si="18"/>
        <v>1244.3522189568378</v>
      </c>
      <c r="Y25" s="10">
        <f t="shared" si="18"/>
        <v>0</v>
      </c>
      <c r="Z25" s="39">
        <v>1026.6</v>
      </c>
      <c r="AA25" s="9">
        <f t="shared" si="19"/>
        <v>1268.514397965708</v>
      </c>
      <c r="AB25" s="9">
        <f t="shared" si="20"/>
        <v>1348.4480096712787</v>
      </c>
      <c r="AC25" s="2" t="s">
        <v>56</v>
      </c>
      <c r="AD25" s="21"/>
    </row>
    <row r="26" spans="1:30" ht="15">
      <c r="A26" s="3" t="s">
        <v>66</v>
      </c>
      <c r="B26" s="33" t="s">
        <v>44</v>
      </c>
      <c r="C26" s="33" t="s">
        <v>44</v>
      </c>
      <c r="D26" s="33" t="s">
        <v>44</v>
      </c>
      <c r="E26" s="26">
        <v>538.89</v>
      </c>
      <c r="F26" s="24">
        <f t="shared" si="16"/>
        <v>628.397870573203</v>
      </c>
      <c r="G26" s="15">
        <f t="shared" si="16"/>
        <v>817.0867813376121</v>
      </c>
      <c r="H26" s="30">
        <v>601.65</v>
      </c>
      <c r="I26" s="13">
        <f t="shared" si="16"/>
        <v>707.7102231698207</v>
      </c>
      <c r="J26" s="13">
        <f t="shared" si="16"/>
        <v>953.2073177912293</v>
      </c>
      <c r="K26" s="27">
        <v>734.75</v>
      </c>
      <c r="L26" s="14">
        <f t="shared" si="16"/>
        <v>854.1330279635766</v>
      </c>
      <c r="M26" s="14">
        <f t="shared" si="16"/>
        <v>1089.6914168607575</v>
      </c>
      <c r="N26" s="38">
        <v>849.6</v>
      </c>
      <c r="O26" s="11">
        <f t="shared" si="16"/>
        <v>1098.1710359531705</v>
      </c>
      <c r="P26" s="11">
        <f t="shared" si="16"/>
        <v>1225.8119533143743</v>
      </c>
      <c r="Q26" s="38">
        <v>908.6</v>
      </c>
      <c r="R26" s="11">
        <f t="shared" si="17"/>
        <v>1159.1805379505681</v>
      </c>
      <c r="S26" s="11">
        <f t="shared" si="18"/>
        <v>1293.6904402332268</v>
      </c>
      <c r="T26" s="38">
        <v>944</v>
      </c>
      <c r="U26" s="11">
        <f t="shared" si="18"/>
        <v>1195.786239149008</v>
      </c>
      <c r="V26" s="20">
        <f t="shared" si="18"/>
        <v>0</v>
      </c>
      <c r="W26" s="39">
        <v>944</v>
      </c>
      <c r="X26" s="9">
        <f t="shared" si="18"/>
        <v>1256.795741146406</v>
      </c>
      <c r="Y26" s="10">
        <f t="shared" si="18"/>
        <v>0</v>
      </c>
      <c r="Z26" s="39">
        <v>1026.6</v>
      </c>
      <c r="AA26" s="9">
        <f t="shared" si="19"/>
        <v>1281.1995419453651</v>
      </c>
      <c r="AB26" s="9">
        <f t="shared" si="20"/>
        <v>1361.9324897679915</v>
      </c>
      <c r="AC26" s="3" t="s">
        <v>66</v>
      </c>
      <c r="AD26" s="21"/>
    </row>
    <row r="27" spans="1:30" ht="15">
      <c r="A27" s="3" t="s">
        <v>67</v>
      </c>
      <c r="B27" s="33" t="s">
        <v>44</v>
      </c>
      <c r="C27" s="33" t="s">
        <v>44</v>
      </c>
      <c r="D27" s="33" t="s">
        <v>44</v>
      </c>
      <c r="E27" s="26">
        <v>538.89</v>
      </c>
      <c r="F27" s="24">
        <f aca="true" t="shared" si="21" ref="F27:F36">(F26*1/100)+F26</f>
        <v>634.681849278935</v>
      </c>
      <c r="G27" s="15">
        <f aca="true" t="shared" si="22" ref="G27:G35">(G26*2/100)+G26</f>
        <v>833.4285169643643</v>
      </c>
      <c r="H27" s="30">
        <v>635.19</v>
      </c>
      <c r="I27" s="13">
        <f aca="true" t="shared" si="23" ref="I27:I36">(I26*1/100)+I26</f>
        <v>714.7873254015188</v>
      </c>
      <c r="J27" s="13">
        <f aca="true" t="shared" si="24" ref="J27:J35">(J26*2/100)+J26</f>
        <v>972.271464147054</v>
      </c>
      <c r="K27" s="27">
        <v>734.75</v>
      </c>
      <c r="L27" s="14">
        <f aca="true" t="shared" si="25" ref="L27:L36">(L26*1/100)+L26</f>
        <v>862.6743582432124</v>
      </c>
      <c r="M27" s="14">
        <f aca="true" t="shared" si="26" ref="M27:M35">(M26*2/100)+M26</f>
        <v>1111.4852451979727</v>
      </c>
      <c r="N27" s="38">
        <v>871.2</v>
      </c>
      <c r="O27" s="11">
        <f aca="true" t="shared" si="27" ref="O27:O36">(O26*1/100)+O26</f>
        <v>1109.1527463127022</v>
      </c>
      <c r="P27" s="11">
        <f aca="true" t="shared" si="28" ref="P27:P35">(P26*2/100)+P26</f>
        <v>1250.3281923806617</v>
      </c>
      <c r="Q27" s="38">
        <v>931.7</v>
      </c>
      <c r="R27" s="11">
        <f aca="true" t="shared" si="29" ref="R27:R36">(R26*1/100)+R26</f>
        <v>1170.772343330074</v>
      </c>
      <c r="S27" s="11">
        <f aca="true" t="shared" si="30" ref="S27:S35">(S26*2/100)+S26</f>
        <v>1319.5642490378914</v>
      </c>
      <c r="T27" s="38">
        <v>968</v>
      </c>
      <c r="U27" s="11">
        <f aca="true" t="shared" si="31" ref="U27:U36">(U26*1/100)+U26</f>
        <v>1207.7441015404981</v>
      </c>
      <c r="V27" s="20">
        <f aca="true" t="shared" si="32" ref="V27:V35">(V26*2/100)+V26</f>
        <v>0</v>
      </c>
      <c r="W27" s="39">
        <v>968</v>
      </c>
      <c r="X27" s="9">
        <f aca="true" t="shared" si="33" ref="X27:X36">(X26*1/100)+X26</f>
        <v>1269.36369855787</v>
      </c>
      <c r="Y27" s="10">
        <f aca="true" t="shared" si="34" ref="Y27:Y35">(Y26*2/100)+Y26</f>
        <v>0</v>
      </c>
      <c r="Z27" s="39">
        <v>1052.7</v>
      </c>
      <c r="AA27" s="9">
        <f aca="true" t="shared" si="35" ref="AA27:AA36">(AA26*1/100)+AA26</f>
        <v>1294.0115373648189</v>
      </c>
      <c r="AB27" s="9">
        <f aca="true" t="shared" si="36" ref="AB27:AB35">(AB26*2/100)+AB26</f>
        <v>1389.1711395633513</v>
      </c>
      <c r="AC27" s="3" t="s">
        <v>67</v>
      </c>
      <c r="AD27" s="21"/>
    </row>
    <row r="28" spans="1:30" ht="15">
      <c r="A28" s="3" t="s">
        <v>68</v>
      </c>
      <c r="B28" s="33" t="s">
        <v>44</v>
      </c>
      <c r="C28" s="33" t="s">
        <v>44</v>
      </c>
      <c r="D28" s="33" t="s">
        <v>44</v>
      </c>
      <c r="E28" s="26">
        <v>538.89</v>
      </c>
      <c r="F28" s="24">
        <f t="shared" si="21"/>
        <v>641.0286677717244</v>
      </c>
      <c r="G28" s="15">
        <f t="shared" si="22"/>
        <v>850.0970873036516</v>
      </c>
      <c r="H28" s="30">
        <v>635.19</v>
      </c>
      <c r="I28" s="13">
        <f t="shared" si="23"/>
        <v>721.935198655534</v>
      </c>
      <c r="J28" s="13">
        <f t="shared" si="24"/>
        <v>991.716893429995</v>
      </c>
      <c r="K28" s="27">
        <v>734.75</v>
      </c>
      <c r="L28" s="14">
        <f t="shared" si="25"/>
        <v>871.3011018256445</v>
      </c>
      <c r="M28" s="14">
        <f t="shared" si="26"/>
        <v>1133.7149501019321</v>
      </c>
      <c r="N28" s="38">
        <v>871.2</v>
      </c>
      <c r="O28" s="11">
        <f t="shared" si="27"/>
        <v>1120.2442737758292</v>
      </c>
      <c r="P28" s="11">
        <f t="shared" si="28"/>
        <v>1275.334756228275</v>
      </c>
      <c r="Q28" s="38">
        <v>931.7</v>
      </c>
      <c r="R28" s="11">
        <f t="shared" si="29"/>
        <v>1182.4800667633747</v>
      </c>
      <c r="S28" s="11">
        <f t="shared" si="30"/>
        <v>1345.9555340186491</v>
      </c>
      <c r="T28" s="38">
        <v>968</v>
      </c>
      <c r="U28" s="11">
        <f t="shared" si="31"/>
        <v>1219.821542555903</v>
      </c>
      <c r="V28" s="20">
        <f t="shared" si="32"/>
        <v>0</v>
      </c>
      <c r="W28" s="39">
        <v>968</v>
      </c>
      <c r="X28" s="9">
        <f t="shared" si="33"/>
        <v>1282.0573355434487</v>
      </c>
      <c r="Y28" s="10">
        <f t="shared" si="34"/>
        <v>0</v>
      </c>
      <c r="Z28" s="39">
        <v>1052.7</v>
      </c>
      <c r="AA28" s="9">
        <f t="shared" si="35"/>
        <v>1306.9516527384671</v>
      </c>
      <c r="AB28" s="9">
        <f t="shared" si="36"/>
        <v>1416.9545623546182</v>
      </c>
      <c r="AC28" s="3" t="s">
        <v>68</v>
      </c>
      <c r="AD28" s="21"/>
    </row>
    <row r="29" spans="1:30" ht="15">
      <c r="A29" s="3" t="s">
        <v>69</v>
      </c>
      <c r="B29" s="33" t="s">
        <v>44</v>
      </c>
      <c r="C29" s="33" t="s">
        <v>44</v>
      </c>
      <c r="D29" s="33" t="s">
        <v>44</v>
      </c>
      <c r="E29" s="26">
        <v>538.89</v>
      </c>
      <c r="F29" s="24">
        <f t="shared" si="21"/>
        <v>647.4389544494417</v>
      </c>
      <c r="G29" s="15">
        <f t="shared" si="22"/>
        <v>867.0990290497247</v>
      </c>
      <c r="H29" s="30">
        <v>635.19</v>
      </c>
      <c r="I29" s="13">
        <f t="shared" si="23"/>
        <v>729.1545506420894</v>
      </c>
      <c r="J29" s="13">
        <f t="shared" si="24"/>
        <v>1011.5512312985949</v>
      </c>
      <c r="K29" s="27">
        <v>734.75</v>
      </c>
      <c r="L29" s="14">
        <f t="shared" si="25"/>
        <v>880.014112843901</v>
      </c>
      <c r="M29" s="14">
        <f t="shared" si="26"/>
        <v>1156.3892491039708</v>
      </c>
      <c r="N29" s="38">
        <v>871.2</v>
      </c>
      <c r="O29" s="11">
        <f t="shared" si="27"/>
        <v>1131.4467165135875</v>
      </c>
      <c r="P29" s="11">
        <f t="shared" si="28"/>
        <v>1300.8414513528405</v>
      </c>
      <c r="Q29" s="38">
        <v>931.7</v>
      </c>
      <c r="R29" s="11">
        <f t="shared" si="29"/>
        <v>1194.3048674310085</v>
      </c>
      <c r="S29" s="11">
        <f t="shared" si="30"/>
        <v>1372.8746446990222</v>
      </c>
      <c r="T29" s="38">
        <v>968</v>
      </c>
      <c r="U29" s="11">
        <f t="shared" si="31"/>
        <v>1232.0197579814621</v>
      </c>
      <c r="V29" s="20">
        <f t="shared" si="32"/>
        <v>0</v>
      </c>
      <c r="W29" s="39">
        <v>968</v>
      </c>
      <c r="X29" s="9">
        <f t="shared" si="33"/>
        <v>1294.8779088988833</v>
      </c>
      <c r="Y29" s="10">
        <f t="shared" si="34"/>
        <v>0</v>
      </c>
      <c r="Z29" s="39">
        <v>1052.7</v>
      </c>
      <c r="AA29" s="9">
        <f t="shared" si="35"/>
        <v>1320.0211692658518</v>
      </c>
      <c r="AB29" s="9">
        <f t="shared" si="36"/>
        <v>1445.2936536017105</v>
      </c>
      <c r="AC29" s="3" t="s">
        <v>69</v>
      </c>
      <c r="AD29" s="21"/>
    </row>
    <row r="30" spans="1:30" ht="15">
      <c r="A30" s="3" t="s">
        <v>70</v>
      </c>
      <c r="B30" s="33" t="s">
        <v>44</v>
      </c>
      <c r="C30" s="33" t="s">
        <v>44</v>
      </c>
      <c r="D30" s="33" t="s">
        <v>44</v>
      </c>
      <c r="E30" s="26">
        <v>558.36</v>
      </c>
      <c r="F30" s="24">
        <f t="shared" si="21"/>
        <v>653.9133439939361</v>
      </c>
      <c r="G30" s="15">
        <f t="shared" si="22"/>
        <v>884.4410096307191</v>
      </c>
      <c r="H30" s="30">
        <v>667.66</v>
      </c>
      <c r="I30" s="13">
        <f t="shared" si="23"/>
        <v>736.4460961485103</v>
      </c>
      <c r="J30" s="13">
        <f t="shared" si="24"/>
        <v>1031.7822559245667</v>
      </c>
      <c r="K30" s="27">
        <v>773.7</v>
      </c>
      <c r="L30" s="14">
        <f t="shared" si="25"/>
        <v>888.81425397234</v>
      </c>
      <c r="M30" s="14">
        <f t="shared" si="26"/>
        <v>1179.5170340860502</v>
      </c>
      <c r="N30" s="38">
        <v>892.8</v>
      </c>
      <c r="O30" s="11">
        <f t="shared" si="27"/>
        <v>1142.7611836787235</v>
      </c>
      <c r="P30" s="11">
        <f t="shared" si="28"/>
        <v>1326.8582803798972</v>
      </c>
      <c r="Q30" s="38">
        <v>954.8</v>
      </c>
      <c r="R30" s="11">
        <f t="shared" si="29"/>
        <v>1206.2479161053186</v>
      </c>
      <c r="S30" s="11">
        <f t="shared" si="30"/>
        <v>1400.3321375930027</v>
      </c>
      <c r="T30" s="38">
        <v>992</v>
      </c>
      <c r="U30" s="11">
        <f t="shared" si="31"/>
        <v>1244.3399555612768</v>
      </c>
      <c r="V30" s="20">
        <f t="shared" si="32"/>
        <v>0</v>
      </c>
      <c r="W30" s="39">
        <v>992</v>
      </c>
      <c r="X30" s="9">
        <f t="shared" si="33"/>
        <v>1307.8266879878722</v>
      </c>
      <c r="Y30" s="10">
        <f t="shared" si="34"/>
        <v>0</v>
      </c>
      <c r="Z30" s="39">
        <v>1078.8</v>
      </c>
      <c r="AA30" s="9">
        <f t="shared" si="35"/>
        <v>1333.2213809585103</v>
      </c>
      <c r="AB30" s="9">
        <f t="shared" si="36"/>
        <v>1474.1995266737447</v>
      </c>
      <c r="AC30" s="3" t="s">
        <v>70</v>
      </c>
      <c r="AD30" s="21"/>
    </row>
    <row r="31" spans="1:30" ht="15">
      <c r="A31" s="3" t="s">
        <v>71</v>
      </c>
      <c r="B31" s="33" t="s">
        <v>44</v>
      </c>
      <c r="C31" s="33" t="s">
        <v>44</v>
      </c>
      <c r="D31" s="33" t="s">
        <v>44</v>
      </c>
      <c r="E31" s="26">
        <v>558.36</v>
      </c>
      <c r="F31" s="24">
        <f t="shared" si="21"/>
        <v>660.4524774338755</v>
      </c>
      <c r="G31" s="15">
        <f t="shared" si="22"/>
        <v>902.1298298233335</v>
      </c>
      <c r="H31" s="30">
        <v>667.66</v>
      </c>
      <c r="I31" s="13">
        <f t="shared" si="23"/>
        <v>743.8105571099953</v>
      </c>
      <c r="J31" s="13">
        <f t="shared" si="24"/>
        <v>1052.417901043058</v>
      </c>
      <c r="K31" s="27">
        <v>773.7</v>
      </c>
      <c r="L31" s="14">
        <f t="shared" si="25"/>
        <v>897.7023965120634</v>
      </c>
      <c r="M31" s="14">
        <f t="shared" si="26"/>
        <v>1203.1073747677713</v>
      </c>
      <c r="N31" s="38">
        <v>892.8</v>
      </c>
      <c r="O31" s="11">
        <f t="shared" si="27"/>
        <v>1154.1887955155107</v>
      </c>
      <c r="P31" s="11">
        <f t="shared" si="28"/>
        <v>1353.3954459874951</v>
      </c>
      <c r="Q31" s="38">
        <v>954.8</v>
      </c>
      <c r="R31" s="11">
        <f t="shared" si="29"/>
        <v>1218.3103952663719</v>
      </c>
      <c r="S31" s="11">
        <f t="shared" si="30"/>
        <v>1428.3387803448627</v>
      </c>
      <c r="T31" s="38">
        <v>992</v>
      </c>
      <c r="U31" s="11">
        <f t="shared" si="31"/>
        <v>1256.7833551168897</v>
      </c>
      <c r="V31" s="20">
        <f t="shared" si="32"/>
        <v>0</v>
      </c>
      <c r="W31" s="39">
        <v>992</v>
      </c>
      <c r="X31" s="9">
        <f t="shared" si="33"/>
        <v>1320.904954867751</v>
      </c>
      <c r="Y31" s="10">
        <f t="shared" si="34"/>
        <v>0</v>
      </c>
      <c r="Z31" s="39" t="s">
        <v>18</v>
      </c>
      <c r="AA31" s="9">
        <f t="shared" si="35"/>
        <v>1346.5535947680953</v>
      </c>
      <c r="AB31" s="9">
        <f t="shared" si="36"/>
        <v>1503.6835172072197</v>
      </c>
      <c r="AC31" s="3" t="s">
        <v>71</v>
      </c>
      <c r="AD31" s="21"/>
    </row>
    <row r="32" spans="1:30" ht="15">
      <c r="A32" s="3" t="s">
        <v>72</v>
      </c>
      <c r="B32" s="33" t="s">
        <v>44</v>
      </c>
      <c r="C32" s="33" t="s">
        <v>44</v>
      </c>
      <c r="D32" s="33" t="s">
        <v>44</v>
      </c>
      <c r="E32" s="26">
        <v>558.36</v>
      </c>
      <c r="F32" s="24">
        <f t="shared" si="21"/>
        <v>667.0570022082143</v>
      </c>
      <c r="G32" s="15">
        <f t="shared" si="22"/>
        <v>920.1724264198001</v>
      </c>
      <c r="H32" s="30">
        <v>667.66</v>
      </c>
      <c r="I32" s="13">
        <f t="shared" si="23"/>
        <v>751.2486626810953</v>
      </c>
      <c r="J32" s="13">
        <f t="shared" si="24"/>
        <v>1073.466259063919</v>
      </c>
      <c r="K32" s="27">
        <v>773.7</v>
      </c>
      <c r="L32" s="14">
        <f t="shared" si="25"/>
        <v>906.6794204771841</v>
      </c>
      <c r="M32" s="14">
        <f t="shared" si="26"/>
        <v>1227.1695222631267</v>
      </c>
      <c r="N32" s="38">
        <v>892.8</v>
      </c>
      <c r="O32" s="11">
        <f t="shared" si="27"/>
        <v>1165.7306834706658</v>
      </c>
      <c r="P32" s="11">
        <f t="shared" si="28"/>
        <v>1380.463354907245</v>
      </c>
      <c r="Q32" s="38">
        <v>954.8</v>
      </c>
      <c r="R32" s="11">
        <f t="shared" si="29"/>
        <v>1230.4934992190356</v>
      </c>
      <c r="S32" s="11">
        <f t="shared" si="30"/>
        <v>1456.9055559517599</v>
      </c>
      <c r="T32" s="38">
        <v>992</v>
      </c>
      <c r="U32" s="11">
        <f t="shared" si="31"/>
        <v>1269.3511886680585</v>
      </c>
      <c r="V32" s="20">
        <f t="shared" si="32"/>
        <v>0</v>
      </c>
      <c r="W32" s="39">
        <v>992</v>
      </c>
      <c r="X32" s="9">
        <f t="shared" si="33"/>
        <v>1334.1140044164285</v>
      </c>
      <c r="Y32" s="10">
        <f t="shared" si="34"/>
        <v>0</v>
      </c>
      <c r="Z32" s="39">
        <v>1078.8</v>
      </c>
      <c r="AA32" s="9">
        <f t="shared" si="35"/>
        <v>1360.0191307157763</v>
      </c>
      <c r="AB32" s="9">
        <f t="shared" si="36"/>
        <v>1533.757187551364</v>
      </c>
      <c r="AC32" s="3" t="s">
        <v>72</v>
      </c>
      <c r="AD32" s="21"/>
    </row>
    <row r="33" spans="1:30" ht="15">
      <c r="A33" s="3" t="s">
        <v>73</v>
      </c>
      <c r="B33" s="33" t="s">
        <v>44</v>
      </c>
      <c r="C33" s="33" t="s">
        <v>44</v>
      </c>
      <c r="D33" s="33" t="s">
        <v>44</v>
      </c>
      <c r="E33" s="26">
        <v>558.36</v>
      </c>
      <c r="F33" s="24">
        <f t="shared" si="21"/>
        <v>673.7275722302965</v>
      </c>
      <c r="G33" s="15">
        <f t="shared" si="22"/>
        <v>938.5758749481961</v>
      </c>
      <c r="H33" s="30">
        <v>667.66</v>
      </c>
      <c r="I33" s="13">
        <f t="shared" si="23"/>
        <v>758.7611493079063</v>
      </c>
      <c r="J33" s="13">
        <f t="shared" si="24"/>
        <v>1094.9355842451976</v>
      </c>
      <c r="K33" s="27">
        <v>773.7</v>
      </c>
      <c r="L33" s="14">
        <f t="shared" si="25"/>
        <v>915.746214681956</v>
      </c>
      <c r="M33" s="14">
        <f t="shared" si="26"/>
        <v>1251.7129127083892</v>
      </c>
      <c r="N33" s="38">
        <v>892.8</v>
      </c>
      <c r="O33" s="11">
        <f t="shared" si="27"/>
        <v>1177.3879903053723</v>
      </c>
      <c r="P33" s="11">
        <f t="shared" si="28"/>
        <v>1408.07262200539</v>
      </c>
      <c r="Q33" s="38">
        <v>954.8</v>
      </c>
      <c r="R33" s="11">
        <f t="shared" si="29"/>
        <v>1242.7984342112259</v>
      </c>
      <c r="S33" s="11">
        <f t="shared" si="30"/>
        <v>1486.043667070795</v>
      </c>
      <c r="T33" s="38">
        <v>992</v>
      </c>
      <c r="U33" s="11">
        <f t="shared" si="31"/>
        <v>1282.0447005547392</v>
      </c>
      <c r="V33" s="20">
        <f t="shared" si="32"/>
        <v>0</v>
      </c>
      <c r="W33" s="39">
        <v>992</v>
      </c>
      <c r="X33" s="9">
        <f t="shared" si="33"/>
        <v>1347.455144460593</v>
      </c>
      <c r="Y33" s="10">
        <f t="shared" si="34"/>
        <v>0</v>
      </c>
      <c r="Z33" s="39">
        <v>1078.8</v>
      </c>
      <c r="AA33" s="9">
        <f t="shared" si="35"/>
        <v>1373.619322022934</v>
      </c>
      <c r="AB33" s="9">
        <f t="shared" si="36"/>
        <v>1564.4323313023913</v>
      </c>
      <c r="AC33" s="3" t="s">
        <v>73</v>
      </c>
      <c r="AD33" s="21"/>
    </row>
    <row r="34" spans="1:30" ht="15">
      <c r="A34" s="3" t="s">
        <v>74</v>
      </c>
      <c r="B34" s="33" t="s">
        <v>44</v>
      </c>
      <c r="C34" s="33" t="s">
        <v>44</v>
      </c>
      <c r="D34" s="33" t="s">
        <v>44</v>
      </c>
      <c r="E34" s="78">
        <v>573.51</v>
      </c>
      <c r="F34" s="75">
        <f t="shared" si="21"/>
        <v>680.4648479525994</v>
      </c>
      <c r="G34" s="76">
        <f t="shared" si="22"/>
        <v>957.34739244716</v>
      </c>
      <c r="H34" s="74">
        <v>705.53</v>
      </c>
      <c r="I34" s="76">
        <f t="shared" si="23"/>
        <v>766.3487608009854</v>
      </c>
      <c r="J34" s="76">
        <f t="shared" si="24"/>
        <v>1116.8342959301015</v>
      </c>
      <c r="K34" s="74">
        <v>824.56</v>
      </c>
      <c r="L34" s="76">
        <f t="shared" si="25"/>
        <v>924.9036768287755</v>
      </c>
      <c r="M34" s="76">
        <f t="shared" si="26"/>
        <v>1276.747170962557</v>
      </c>
      <c r="N34" s="74">
        <v>921.6</v>
      </c>
      <c r="O34" s="76">
        <f t="shared" si="27"/>
        <v>1189.161870208426</v>
      </c>
      <c r="P34" s="76">
        <f t="shared" si="28"/>
        <v>1436.2340744454978</v>
      </c>
      <c r="Q34" s="74">
        <v>985.6</v>
      </c>
      <c r="R34" s="76">
        <f t="shared" si="29"/>
        <v>1255.2264185533381</v>
      </c>
      <c r="S34" s="76">
        <f t="shared" si="30"/>
        <v>1515.7645404122109</v>
      </c>
      <c r="T34" s="74">
        <v>1024</v>
      </c>
      <c r="U34" s="76">
        <f t="shared" si="31"/>
        <v>1294.8651475602865</v>
      </c>
      <c r="V34" s="77">
        <f t="shared" si="32"/>
        <v>0</v>
      </c>
      <c r="W34" s="74">
        <v>1024</v>
      </c>
      <c r="X34" s="76">
        <f t="shared" si="33"/>
        <v>1360.9296959051987</v>
      </c>
      <c r="Y34" s="77">
        <f t="shared" si="34"/>
        <v>0</v>
      </c>
      <c r="Z34" s="74">
        <v>1113.6</v>
      </c>
      <c r="AA34" s="76">
        <f t="shared" si="35"/>
        <v>1387.3555152431634</v>
      </c>
      <c r="AB34" s="76">
        <f t="shared" si="36"/>
        <v>1595.7209779284392</v>
      </c>
      <c r="AC34" s="3" t="s">
        <v>74</v>
      </c>
      <c r="AD34" s="21"/>
    </row>
    <row r="35" spans="1:29" ht="15">
      <c r="A35" s="3" t="s">
        <v>65</v>
      </c>
      <c r="B35" s="33" t="s">
        <v>44</v>
      </c>
      <c r="C35" s="33" t="s">
        <v>44</v>
      </c>
      <c r="D35" s="33" t="s">
        <v>44</v>
      </c>
      <c r="E35" s="32" t="s">
        <v>76</v>
      </c>
      <c r="F35" s="15">
        <f t="shared" si="21"/>
        <v>687.2694964321254</v>
      </c>
      <c r="G35" s="16">
        <f t="shared" si="22"/>
        <v>976.4943402961032</v>
      </c>
      <c r="H35" s="30" t="s">
        <v>76</v>
      </c>
      <c r="I35" s="13">
        <f t="shared" si="23"/>
        <v>774.0122484089952</v>
      </c>
      <c r="J35" s="13">
        <f t="shared" si="24"/>
        <v>1139.1709818487034</v>
      </c>
      <c r="K35" s="27" t="s">
        <v>76</v>
      </c>
      <c r="L35" s="14">
        <f t="shared" si="25"/>
        <v>934.1527135970632</v>
      </c>
      <c r="M35" s="14">
        <f t="shared" si="26"/>
        <v>1302.2821143818082</v>
      </c>
      <c r="N35" s="38" t="s">
        <v>76</v>
      </c>
      <c r="O35" s="11">
        <f t="shared" si="27"/>
        <v>1201.0534889105104</v>
      </c>
      <c r="P35" s="11">
        <f t="shared" si="28"/>
        <v>1464.9587559344077</v>
      </c>
      <c r="Q35" s="38" t="s">
        <v>76</v>
      </c>
      <c r="R35" s="11">
        <f t="shared" si="29"/>
        <v>1267.7786827388716</v>
      </c>
      <c r="S35" s="11">
        <f t="shared" si="30"/>
        <v>1546.0798312204552</v>
      </c>
      <c r="T35" s="38" t="s">
        <v>76</v>
      </c>
      <c r="U35" s="11">
        <f t="shared" si="31"/>
        <v>1307.8137990358894</v>
      </c>
      <c r="V35" s="20">
        <f t="shared" si="32"/>
        <v>0</v>
      </c>
      <c r="W35" s="39" t="s">
        <v>76</v>
      </c>
      <c r="X35" s="9">
        <f t="shared" si="33"/>
        <v>1374.5389928642508</v>
      </c>
      <c r="Y35" s="10">
        <f t="shared" si="34"/>
        <v>0</v>
      </c>
      <c r="Z35" s="39" t="s">
        <v>76</v>
      </c>
      <c r="AA35" s="9">
        <f t="shared" si="35"/>
        <v>1401.229070395595</v>
      </c>
      <c r="AB35" s="9">
        <f t="shared" si="36"/>
        <v>1627.635397487008</v>
      </c>
      <c r="AC35" s="3" t="s">
        <v>65</v>
      </c>
    </row>
    <row r="36" spans="1:29" ht="15">
      <c r="A36" s="40" t="s">
        <v>75</v>
      </c>
      <c r="B36" s="33" t="s">
        <v>44</v>
      </c>
      <c r="C36" s="33" t="s">
        <v>44</v>
      </c>
      <c r="D36" s="33" t="s">
        <v>44</v>
      </c>
      <c r="E36" s="32" t="s">
        <v>76</v>
      </c>
      <c r="F36" s="15">
        <f t="shared" si="21"/>
        <v>694.1421913964466</v>
      </c>
      <c r="G36" s="32" t="s">
        <v>76</v>
      </c>
      <c r="H36" s="30" t="s">
        <v>76</v>
      </c>
      <c r="I36" s="13">
        <f t="shared" si="23"/>
        <v>781.7523708930852</v>
      </c>
      <c r="J36" s="30" t="s">
        <v>76</v>
      </c>
      <c r="K36" s="27" t="s">
        <v>76</v>
      </c>
      <c r="L36" s="14">
        <f t="shared" si="25"/>
        <v>943.4942407330338</v>
      </c>
      <c r="M36" s="27" t="s">
        <v>76</v>
      </c>
      <c r="N36" s="38" t="s">
        <v>76</v>
      </c>
      <c r="O36" s="11">
        <f t="shared" si="27"/>
        <v>1213.0640237996156</v>
      </c>
      <c r="P36" s="38" t="s">
        <v>76</v>
      </c>
      <c r="Q36" s="38" t="s">
        <v>76</v>
      </c>
      <c r="R36" s="11">
        <f t="shared" si="29"/>
        <v>1280.4564695662602</v>
      </c>
      <c r="S36" s="38" t="s">
        <v>76</v>
      </c>
      <c r="T36" s="38" t="s">
        <v>76</v>
      </c>
      <c r="U36" s="11">
        <f t="shared" si="31"/>
        <v>1320.8919370262483</v>
      </c>
      <c r="V36" s="38" t="s">
        <v>76</v>
      </c>
      <c r="W36" s="39" t="s">
        <v>76</v>
      </c>
      <c r="X36" s="9">
        <f t="shared" si="33"/>
        <v>1388.2843827928932</v>
      </c>
      <c r="Y36" s="39" t="s">
        <v>76</v>
      </c>
      <c r="Z36" s="39" t="s">
        <v>76</v>
      </c>
      <c r="AA36" s="9">
        <f t="shared" si="35"/>
        <v>1415.2413610995509</v>
      </c>
      <c r="AB36" s="39" t="s">
        <v>76</v>
      </c>
      <c r="AC36" s="40" t="s">
        <v>75</v>
      </c>
    </row>
    <row r="37" spans="1:29" ht="15">
      <c r="A37" s="40" t="s">
        <v>84</v>
      </c>
      <c r="B37" s="33" t="s">
        <v>44</v>
      </c>
      <c r="C37" s="33" t="s">
        <v>44</v>
      </c>
      <c r="D37" s="33" t="s">
        <v>44</v>
      </c>
      <c r="E37" s="32" t="s">
        <v>76</v>
      </c>
      <c r="F37" s="15">
        <f aca="true" t="shared" si="37" ref="F37:F47">(F36*1/100)+F36</f>
        <v>701.0836133104111</v>
      </c>
      <c r="G37" s="32" t="s">
        <v>76</v>
      </c>
      <c r="H37" s="30" t="s">
        <v>76</v>
      </c>
      <c r="I37" s="13">
        <f aca="true" t="shared" si="38" ref="I37:I47">(I36*1/100)+I36</f>
        <v>789.569894602016</v>
      </c>
      <c r="J37" s="30" t="s">
        <v>76</v>
      </c>
      <c r="K37" s="55" t="s">
        <v>76</v>
      </c>
      <c r="L37" s="14">
        <f aca="true" t="shared" si="39" ref="L37:L47">(L36*1/100)+L36</f>
        <v>952.9291831403642</v>
      </c>
      <c r="M37" s="27" t="s">
        <v>76</v>
      </c>
      <c r="N37" s="38" t="s">
        <v>76</v>
      </c>
      <c r="O37" s="11">
        <f aca="true" t="shared" si="40" ref="O37:O47">(O36*1/100)+O36</f>
        <v>1225.1946640376118</v>
      </c>
      <c r="P37" s="38" t="s">
        <v>76</v>
      </c>
      <c r="Q37" s="38" t="s">
        <v>76</v>
      </c>
      <c r="R37" s="11">
        <f aca="true" t="shared" si="41" ref="R37:R47">(R36*1/100)+R36</f>
        <v>1293.2610342619228</v>
      </c>
      <c r="S37" s="38" t="s">
        <v>76</v>
      </c>
      <c r="T37" s="38" t="s">
        <v>76</v>
      </c>
      <c r="U37" s="11">
        <f aca="true" t="shared" si="42" ref="U37:U47">(U36*1/100)+U36</f>
        <v>1334.1008563965108</v>
      </c>
      <c r="V37" s="38" t="s">
        <v>76</v>
      </c>
      <c r="W37" s="39" t="s">
        <v>76</v>
      </c>
      <c r="X37" s="9">
        <f aca="true" t="shared" si="43" ref="X37:X47">(X36*1/100)+X36</f>
        <v>1402.1672266208222</v>
      </c>
      <c r="Y37" s="39" t="s">
        <v>76</v>
      </c>
      <c r="Z37" s="59" t="s">
        <v>76</v>
      </c>
      <c r="AA37" s="9">
        <f aca="true" t="shared" si="44" ref="AA37:AA47">(AA36*1/100)+AA36</f>
        <v>1429.3937747105465</v>
      </c>
      <c r="AB37" s="59" t="s">
        <v>76</v>
      </c>
      <c r="AC37" s="40" t="s">
        <v>84</v>
      </c>
    </row>
    <row r="38" spans="1:29" ht="15">
      <c r="A38" s="40" t="s">
        <v>83</v>
      </c>
      <c r="B38" s="33" t="s">
        <v>44</v>
      </c>
      <c r="C38" s="33" t="s">
        <v>44</v>
      </c>
      <c r="D38" s="33" t="s">
        <v>44</v>
      </c>
      <c r="E38" s="32" t="s">
        <v>76</v>
      </c>
      <c r="F38" s="16">
        <f t="shared" si="37"/>
        <v>708.0944494435153</v>
      </c>
      <c r="G38" s="32" t="s">
        <v>76</v>
      </c>
      <c r="H38" s="30" t="s">
        <v>76</v>
      </c>
      <c r="I38" s="51">
        <f t="shared" si="38"/>
        <v>797.4655935480362</v>
      </c>
      <c r="J38" s="30" t="s">
        <v>76</v>
      </c>
      <c r="K38" s="55" t="s">
        <v>76</v>
      </c>
      <c r="L38" s="56">
        <f t="shared" si="39"/>
        <v>962.4584749717678</v>
      </c>
      <c r="M38" s="27" t="s">
        <v>76</v>
      </c>
      <c r="N38" s="38" t="s">
        <v>76</v>
      </c>
      <c r="O38" s="57">
        <f t="shared" si="40"/>
        <v>1237.446610677988</v>
      </c>
      <c r="P38" s="38" t="s">
        <v>76</v>
      </c>
      <c r="Q38" s="38" t="s">
        <v>76</v>
      </c>
      <c r="R38" s="57">
        <f t="shared" si="41"/>
        <v>1306.193644604542</v>
      </c>
      <c r="S38" s="38" t="s">
        <v>76</v>
      </c>
      <c r="T38" s="38" t="s">
        <v>76</v>
      </c>
      <c r="U38" s="57">
        <f t="shared" si="42"/>
        <v>1347.4418649604759</v>
      </c>
      <c r="V38" s="38" t="s">
        <v>76</v>
      </c>
      <c r="W38" s="39" t="s">
        <v>76</v>
      </c>
      <c r="X38" s="49">
        <f t="shared" si="43"/>
        <v>1416.1888988870305</v>
      </c>
      <c r="Y38" s="39" t="s">
        <v>76</v>
      </c>
      <c r="Z38" s="59" t="s">
        <v>76</v>
      </c>
      <c r="AA38" s="49">
        <f t="shared" si="44"/>
        <v>1443.687712457652</v>
      </c>
      <c r="AB38" s="59" t="s">
        <v>76</v>
      </c>
      <c r="AC38" s="40" t="s">
        <v>83</v>
      </c>
    </row>
    <row r="39" spans="1:29" ht="15">
      <c r="A39" s="40" t="s">
        <v>85</v>
      </c>
      <c r="B39" s="33" t="s">
        <v>44</v>
      </c>
      <c r="C39" s="33" t="s">
        <v>44</v>
      </c>
      <c r="D39" s="33" t="s">
        <v>44</v>
      </c>
      <c r="E39" s="32" t="s">
        <v>76</v>
      </c>
      <c r="F39" s="16">
        <f t="shared" si="37"/>
        <v>715.1753939379504</v>
      </c>
      <c r="G39" s="32" t="s">
        <v>76</v>
      </c>
      <c r="H39" s="30" t="s">
        <v>76</v>
      </c>
      <c r="I39" s="51">
        <f t="shared" si="38"/>
        <v>805.4402494835165</v>
      </c>
      <c r="J39" s="30" t="s">
        <v>76</v>
      </c>
      <c r="K39" s="55" t="s">
        <v>76</v>
      </c>
      <c r="L39" s="56">
        <f t="shared" si="39"/>
        <v>972.0830597214855</v>
      </c>
      <c r="M39" s="27" t="s">
        <v>76</v>
      </c>
      <c r="N39" s="38" t="s">
        <v>76</v>
      </c>
      <c r="O39" s="57">
        <f t="shared" si="40"/>
        <v>1249.821076784768</v>
      </c>
      <c r="P39" s="38" t="s">
        <v>76</v>
      </c>
      <c r="Q39" s="38" t="s">
        <v>76</v>
      </c>
      <c r="R39" s="57">
        <f t="shared" si="41"/>
        <v>1319.2555810505874</v>
      </c>
      <c r="S39" s="38" t="s">
        <v>76</v>
      </c>
      <c r="T39" s="38" t="s">
        <v>76</v>
      </c>
      <c r="U39" s="57">
        <f t="shared" si="42"/>
        <v>1360.9162836100807</v>
      </c>
      <c r="V39" s="38" t="s">
        <v>76</v>
      </c>
      <c r="W39" s="39" t="s">
        <v>76</v>
      </c>
      <c r="X39" s="49">
        <f t="shared" si="43"/>
        <v>1430.3507878759008</v>
      </c>
      <c r="Y39" s="39" t="s">
        <v>76</v>
      </c>
      <c r="Z39" s="59" t="s">
        <v>76</v>
      </c>
      <c r="AA39" s="49">
        <f t="shared" si="44"/>
        <v>1458.1245895822285</v>
      </c>
      <c r="AB39" s="59" t="s">
        <v>76</v>
      </c>
      <c r="AC39" s="40" t="s">
        <v>85</v>
      </c>
    </row>
    <row r="40" spans="1:29" ht="15">
      <c r="A40" s="40" t="s">
        <v>1</v>
      </c>
      <c r="B40" s="33" t="s">
        <v>44</v>
      </c>
      <c r="C40" s="33" t="s">
        <v>44</v>
      </c>
      <c r="D40" s="33" t="s">
        <v>44</v>
      </c>
      <c r="E40" s="32" t="s">
        <v>76</v>
      </c>
      <c r="F40" s="16">
        <f t="shared" si="37"/>
        <v>722.3271478773299</v>
      </c>
      <c r="G40" s="32" t="s">
        <v>76</v>
      </c>
      <c r="H40" s="30" t="s">
        <v>76</v>
      </c>
      <c r="I40" s="51">
        <f t="shared" si="38"/>
        <v>813.4946519783516</v>
      </c>
      <c r="J40" s="30" t="s">
        <v>76</v>
      </c>
      <c r="K40" s="55" t="s">
        <v>76</v>
      </c>
      <c r="L40" s="56">
        <f t="shared" si="39"/>
        <v>981.8038903187004</v>
      </c>
      <c r="M40" s="27" t="s">
        <v>76</v>
      </c>
      <c r="N40" s="38" t="s">
        <v>76</v>
      </c>
      <c r="O40" s="57">
        <f t="shared" si="40"/>
        <v>1262.3192875526156</v>
      </c>
      <c r="P40" s="38" t="s">
        <v>76</v>
      </c>
      <c r="Q40" s="38" t="s">
        <v>76</v>
      </c>
      <c r="R40" s="57">
        <f t="shared" si="41"/>
        <v>1332.4481368610932</v>
      </c>
      <c r="S40" s="38" t="s">
        <v>76</v>
      </c>
      <c r="T40" s="38" t="s">
        <v>76</v>
      </c>
      <c r="U40" s="57">
        <f t="shared" si="42"/>
        <v>1374.5254464461814</v>
      </c>
      <c r="V40" s="38" t="s">
        <v>76</v>
      </c>
      <c r="W40" s="39" t="s">
        <v>76</v>
      </c>
      <c r="X40" s="49">
        <f t="shared" si="43"/>
        <v>1444.6542957546599</v>
      </c>
      <c r="Y40" s="39" t="s">
        <v>76</v>
      </c>
      <c r="Z40" s="59" t="s">
        <v>76</v>
      </c>
      <c r="AA40" s="49">
        <f t="shared" si="44"/>
        <v>1472.7058354780509</v>
      </c>
      <c r="AB40" s="59" t="s">
        <v>76</v>
      </c>
      <c r="AC40" s="40" t="s">
        <v>1</v>
      </c>
    </row>
    <row r="41" spans="1:29" ht="15">
      <c r="A41" s="40" t="s">
        <v>2</v>
      </c>
      <c r="B41" s="33" t="s">
        <v>44</v>
      </c>
      <c r="C41" s="33" t="s">
        <v>44</v>
      </c>
      <c r="D41" s="33" t="s">
        <v>44</v>
      </c>
      <c r="E41" s="32" t="s">
        <v>76</v>
      </c>
      <c r="F41" s="16">
        <f t="shared" si="37"/>
        <v>729.5504193561032</v>
      </c>
      <c r="G41" s="32" t="s">
        <v>76</v>
      </c>
      <c r="H41" s="30" t="s">
        <v>76</v>
      </c>
      <c r="I41" s="51">
        <f t="shared" si="38"/>
        <v>821.6295984981351</v>
      </c>
      <c r="J41" s="30" t="s">
        <v>76</v>
      </c>
      <c r="K41" s="55" t="s">
        <v>76</v>
      </c>
      <c r="L41" s="56">
        <f t="shared" si="39"/>
        <v>991.6219292218874</v>
      </c>
      <c r="M41" s="27" t="s">
        <v>76</v>
      </c>
      <c r="N41" s="38" t="s">
        <v>76</v>
      </c>
      <c r="O41" s="57">
        <f t="shared" si="40"/>
        <v>1274.9424804281418</v>
      </c>
      <c r="P41" s="38" t="s">
        <v>76</v>
      </c>
      <c r="Q41" s="38" t="s">
        <v>76</v>
      </c>
      <c r="R41" s="57">
        <f t="shared" si="41"/>
        <v>1345.7726182297042</v>
      </c>
      <c r="S41" s="38" t="s">
        <v>76</v>
      </c>
      <c r="T41" s="38" t="s">
        <v>76</v>
      </c>
      <c r="U41" s="57">
        <f t="shared" si="42"/>
        <v>1388.2707009106432</v>
      </c>
      <c r="V41" s="38" t="s">
        <v>76</v>
      </c>
      <c r="W41" s="39" t="s">
        <v>76</v>
      </c>
      <c r="X41" s="49">
        <f t="shared" si="43"/>
        <v>1459.1008387122065</v>
      </c>
      <c r="Y41" s="39" t="s">
        <v>76</v>
      </c>
      <c r="Z41" s="59" t="s">
        <v>76</v>
      </c>
      <c r="AA41" s="49">
        <f t="shared" si="44"/>
        <v>1487.4328938328313</v>
      </c>
      <c r="AB41" s="59" t="s">
        <v>76</v>
      </c>
      <c r="AC41" s="40" t="s">
        <v>2</v>
      </c>
    </row>
    <row r="42" spans="1:29" ht="15">
      <c r="A42" s="40" t="s">
        <v>3</v>
      </c>
      <c r="B42" s="33" t="s">
        <v>44</v>
      </c>
      <c r="C42" s="33" t="s">
        <v>44</v>
      </c>
      <c r="D42" s="33" t="s">
        <v>44</v>
      </c>
      <c r="E42" s="32" t="s">
        <v>76</v>
      </c>
      <c r="F42" s="16">
        <f t="shared" si="37"/>
        <v>736.8459235496642</v>
      </c>
      <c r="G42" s="32" t="s">
        <v>76</v>
      </c>
      <c r="H42" s="30" t="s">
        <v>76</v>
      </c>
      <c r="I42" s="51">
        <f t="shared" si="38"/>
        <v>829.8458944831165</v>
      </c>
      <c r="J42" s="30" t="s">
        <v>76</v>
      </c>
      <c r="K42" s="55" t="s">
        <v>76</v>
      </c>
      <c r="L42" s="56">
        <f t="shared" si="39"/>
        <v>1001.5381485141063</v>
      </c>
      <c r="M42" s="27" t="s">
        <v>76</v>
      </c>
      <c r="N42" s="38" t="s">
        <v>76</v>
      </c>
      <c r="O42" s="57">
        <f t="shared" si="40"/>
        <v>1287.6919052324233</v>
      </c>
      <c r="P42" s="38" t="s">
        <v>76</v>
      </c>
      <c r="Q42" s="38" t="s">
        <v>76</v>
      </c>
      <c r="R42" s="57">
        <f t="shared" si="41"/>
        <v>1359.2303444120012</v>
      </c>
      <c r="S42" s="38" t="s">
        <v>76</v>
      </c>
      <c r="T42" s="38" t="s">
        <v>76</v>
      </c>
      <c r="U42" s="57">
        <f t="shared" si="42"/>
        <v>1402.1534079197497</v>
      </c>
      <c r="V42" s="38" t="s">
        <v>76</v>
      </c>
      <c r="W42" s="39" t="s">
        <v>76</v>
      </c>
      <c r="X42" s="49">
        <f t="shared" si="43"/>
        <v>1473.6918470993285</v>
      </c>
      <c r="Y42" s="39" t="s">
        <v>76</v>
      </c>
      <c r="Z42" s="59" t="s">
        <v>76</v>
      </c>
      <c r="AA42" s="49">
        <f t="shared" si="44"/>
        <v>1502.3072227711596</v>
      </c>
      <c r="AB42" s="59" t="s">
        <v>76</v>
      </c>
      <c r="AC42" s="40" t="s">
        <v>3</v>
      </c>
    </row>
    <row r="43" spans="1:29" ht="15">
      <c r="A43" s="40" t="s">
        <v>4</v>
      </c>
      <c r="B43" s="33" t="s">
        <v>44</v>
      </c>
      <c r="C43" s="33" t="s">
        <v>44</v>
      </c>
      <c r="D43" s="33" t="s">
        <v>44</v>
      </c>
      <c r="E43" s="32" t="s">
        <v>76</v>
      </c>
      <c r="F43" s="16">
        <f t="shared" si="37"/>
        <v>744.2143827851609</v>
      </c>
      <c r="G43" s="32" t="s">
        <v>76</v>
      </c>
      <c r="H43" s="30" t="s">
        <v>76</v>
      </c>
      <c r="I43" s="51">
        <f t="shared" si="38"/>
        <v>838.1443534279476</v>
      </c>
      <c r="J43" s="30" t="s">
        <v>76</v>
      </c>
      <c r="K43" s="55" t="s">
        <v>76</v>
      </c>
      <c r="L43" s="56">
        <f t="shared" si="39"/>
        <v>1011.5535299992473</v>
      </c>
      <c r="M43" s="27" t="s">
        <v>76</v>
      </c>
      <c r="N43" s="38" t="s">
        <v>76</v>
      </c>
      <c r="O43" s="57">
        <f t="shared" si="40"/>
        <v>1300.5688242847475</v>
      </c>
      <c r="P43" s="38" t="s">
        <v>76</v>
      </c>
      <c r="Q43" s="38" t="s">
        <v>76</v>
      </c>
      <c r="R43" s="57">
        <f t="shared" si="41"/>
        <v>1372.8226478561212</v>
      </c>
      <c r="S43" s="38" t="s">
        <v>76</v>
      </c>
      <c r="T43" s="38" t="s">
        <v>76</v>
      </c>
      <c r="U43" s="57">
        <f t="shared" si="42"/>
        <v>1416.1749419989471</v>
      </c>
      <c r="V43" s="38" t="s">
        <v>76</v>
      </c>
      <c r="W43" s="39" t="s">
        <v>76</v>
      </c>
      <c r="X43" s="49">
        <f t="shared" si="43"/>
        <v>1488.4287655703217</v>
      </c>
      <c r="Y43" s="39" t="s">
        <v>76</v>
      </c>
      <c r="Z43" s="59" t="s">
        <v>76</v>
      </c>
      <c r="AA43" s="49">
        <f t="shared" si="44"/>
        <v>1517.330294998871</v>
      </c>
      <c r="AB43" s="59" t="s">
        <v>76</v>
      </c>
      <c r="AC43" s="40" t="s">
        <v>4</v>
      </c>
    </row>
    <row r="44" spans="1:29" ht="15">
      <c r="A44" s="40" t="s">
        <v>5</v>
      </c>
      <c r="B44" s="33" t="s">
        <v>44</v>
      </c>
      <c r="C44" s="33" t="s">
        <v>44</v>
      </c>
      <c r="D44" s="33" t="s">
        <v>44</v>
      </c>
      <c r="E44" s="32" t="s">
        <v>76</v>
      </c>
      <c r="F44" s="16">
        <f t="shared" si="37"/>
        <v>751.6565266130125</v>
      </c>
      <c r="G44" s="32" t="s">
        <v>76</v>
      </c>
      <c r="H44" s="30" t="s">
        <v>76</v>
      </c>
      <c r="I44" s="51">
        <f t="shared" si="38"/>
        <v>846.5257969622271</v>
      </c>
      <c r="J44" s="30" t="s">
        <v>76</v>
      </c>
      <c r="K44" s="55" t="s">
        <v>76</v>
      </c>
      <c r="L44" s="56">
        <f t="shared" si="39"/>
        <v>1021.6690652992397</v>
      </c>
      <c r="M44" s="27" t="s">
        <v>76</v>
      </c>
      <c r="N44" s="38" t="s">
        <v>76</v>
      </c>
      <c r="O44" s="57">
        <f t="shared" si="40"/>
        <v>1313.574512527595</v>
      </c>
      <c r="P44" s="38" t="s">
        <v>76</v>
      </c>
      <c r="Q44" s="38" t="s">
        <v>76</v>
      </c>
      <c r="R44" s="57">
        <f t="shared" si="41"/>
        <v>1386.5508743346825</v>
      </c>
      <c r="S44" s="38" t="s">
        <v>76</v>
      </c>
      <c r="T44" s="38" t="s">
        <v>76</v>
      </c>
      <c r="U44" s="57">
        <f t="shared" si="42"/>
        <v>1430.3366914189367</v>
      </c>
      <c r="V44" s="38" t="s">
        <v>76</v>
      </c>
      <c r="W44" s="39" t="s">
        <v>76</v>
      </c>
      <c r="X44" s="49">
        <f t="shared" si="43"/>
        <v>1503.313053226025</v>
      </c>
      <c r="Y44" s="39" t="s">
        <v>76</v>
      </c>
      <c r="Z44" s="59" t="s">
        <v>76</v>
      </c>
      <c r="AA44" s="49">
        <f t="shared" si="44"/>
        <v>1532.5035979488598</v>
      </c>
      <c r="AB44" s="59" t="s">
        <v>76</v>
      </c>
      <c r="AC44" s="40" t="s">
        <v>5</v>
      </c>
    </row>
    <row r="45" spans="1:29" ht="15">
      <c r="A45" s="40" t="s">
        <v>6</v>
      </c>
      <c r="B45" s="33" t="s">
        <v>44</v>
      </c>
      <c r="C45" s="33" t="s">
        <v>44</v>
      </c>
      <c r="D45" s="33" t="s">
        <v>44</v>
      </c>
      <c r="E45" s="32" t="s">
        <v>76</v>
      </c>
      <c r="F45" s="16">
        <f t="shared" si="37"/>
        <v>759.1730918791426</v>
      </c>
      <c r="G45" s="32" t="s">
        <v>76</v>
      </c>
      <c r="H45" s="30" t="s">
        <v>76</v>
      </c>
      <c r="I45" s="51">
        <f t="shared" si="38"/>
        <v>854.9910549318494</v>
      </c>
      <c r="J45" s="30" t="s">
        <v>76</v>
      </c>
      <c r="K45" s="55" t="s">
        <v>76</v>
      </c>
      <c r="L45" s="56">
        <f t="shared" si="39"/>
        <v>1031.885755952232</v>
      </c>
      <c r="M45" s="27" t="s">
        <v>76</v>
      </c>
      <c r="N45" s="38" t="s">
        <v>76</v>
      </c>
      <c r="O45" s="57">
        <f t="shared" si="40"/>
        <v>1326.710257652871</v>
      </c>
      <c r="P45" s="38" t="s">
        <v>76</v>
      </c>
      <c r="Q45" s="38" t="s">
        <v>76</v>
      </c>
      <c r="R45" s="57">
        <f t="shared" si="41"/>
        <v>1400.4163830780294</v>
      </c>
      <c r="S45" s="38" t="s">
        <v>76</v>
      </c>
      <c r="T45" s="38" t="s">
        <v>76</v>
      </c>
      <c r="U45" s="57">
        <f t="shared" si="42"/>
        <v>1444.640058333126</v>
      </c>
      <c r="V45" s="38" t="s">
        <v>76</v>
      </c>
      <c r="W45" s="39" t="s">
        <v>76</v>
      </c>
      <c r="X45" s="49">
        <f t="shared" si="43"/>
        <v>1518.3461837582852</v>
      </c>
      <c r="Y45" s="39" t="s">
        <v>76</v>
      </c>
      <c r="Z45" s="59" t="s">
        <v>76</v>
      </c>
      <c r="AA45" s="49">
        <f t="shared" si="44"/>
        <v>1547.8286339283484</v>
      </c>
      <c r="AB45" s="59" t="s">
        <v>76</v>
      </c>
      <c r="AC45" s="40" t="s">
        <v>6</v>
      </c>
    </row>
    <row r="46" spans="1:29" ht="15">
      <c r="A46" s="40" t="s">
        <v>7</v>
      </c>
      <c r="B46" s="33" t="s">
        <v>44</v>
      </c>
      <c r="C46" s="33" t="s">
        <v>44</v>
      </c>
      <c r="D46" s="33" t="s">
        <v>44</v>
      </c>
      <c r="E46" s="32" t="s">
        <v>76</v>
      </c>
      <c r="F46" s="16">
        <f t="shared" si="37"/>
        <v>766.764822797934</v>
      </c>
      <c r="G46" s="32" t="s">
        <v>76</v>
      </c>
      <c r="H46" s="30" t="s">
        <v>76</v>
      </c>
      <c r="I46" s="51">
        <f t="shared" si="38"/>
        <v>863.5409654811679</v>
      </c>
      <c r="J46" s="30" t="s">
        <v>76</v>
      </c>
      <c r="K46" s="55" t="s">
        <v>76</v>
      </c>
      <c r="L46" s="56">
        <f t="shared" si="39"/>
        <v>1042.2046135117544</v>
      </c>
      <c r="M46" s="27" t="s">
        <v>76</v>
      </c>
      <c r="N46" s="38" t="s">
        <v>76</v>
      </c>
      <c r="O46" s="57">
        <f t="shared" si="40"/>
        <v>1339.9773602293997</v>
      </c>
      <c r="P46" s="38" t="s">
        <v>76</v>
      </c>
      <c r="Q46" s="38" t="s">
        <v>76</v>
      </c>
      <c r="R46" s="57">
        <f t="shared" si="41"/>
        <v>1414.4205469088097</v>
      </c>
      <c r="S46" s="38" t="s">
        <v>76</v>
      </c>
      <c r="T46" s="38" t="s">
        <v>76</v>
      </c>
      <c r="U46" s="57">
        <f t="shared" si="42"/>
        <v>1459.0864589164573</v>
      </c>
      <c r="V46" s="38" t="s">
        <v>76</v>
      </c>
      <c r="W46" s="39" t="s">
        <v>76</v>
      </c>
      <c r="X46" s="49">
        <f t="shared" si="43"/>
        <v>1533.529645595868</v>
      </c>
      <c r="Y46" s="39" t="s">
        <v>76</v>
      </c>
      <c r="Z46" s="59" t="s">
        <v>76</v>
      </c>
      <c r="AA46" s="49">
        <f t="shared" si="44"/>
        <v>1563.3069202676318</v>
      </c>
      <c r="AB46" s="59" t="s">
        <v>76</v>
      </c>
      <c r="AC46" s="40" t="s">
        <v>7</v>
      </c>
    </row>
    <row r="47" spans="1:29" ht="15">
      <c r="A47" s="40" t="s">
        <v>8</v>
      </c>
      <c r="B47" s="33" t="s">
        <v>44</v>
      </c>
      <c r="C47" s="33" t="s">
        <v>44</v>
      </c>
      <c r="D47" s="33" t="s">
        <v>44</v>
      </c>
      <c r="E47" s="32" t="s">
        <v>76</v>
      </c>
      <c r="F47" s="16">
        <f t="shared" si="37"/>
        <v>774.4324710259134</v>
      </c>
      <c r="G47" s="32" t="s">
        <v>76</v>
      </c>
      <c r="H47" s="30" t="s">
        <v>76</v>
      </c>
      <c r="I47" s="51">
        <f t="shared" si="38"/>
        <v>872.1763751359796</v>
      </c>
      <c r="J47" s="30" t="s">
        <v>76</v>
      </c>
      <c r="K47" s="55" t="s">
        <v>76</v>
      </c>
      <c r="L47" s="56">
        <f t="shared" si="39"/>
        <v>1052.626659646872</v>
      </c>
      <c r="M47" s="27" t="s">
        <v>76</v>
      </c>
      <c r="N47" s="38" t="s">
        <v>76</v>
      </c>
      <c r="O47" s="57">
        <f t="shared" si="40"/>
        <v>1353.3771338316938</v>
      </c>
      <c r="P47" s="38" t="s">
        <v>76</v>
      </c>
      <c r="Q47" s="38" t="s">
        <v>76</v>
      </c>
      <c r="R47" s="57">
        <f t="shared" si="41"/>
        <v>1428.5647523778978</v>
      </c>
      <c r="S47" s="38" t="s">
        <v>76</v>
      </c>
      <c r="T47" s="38" t="s">
        <v>76</v>
      </c>
      <c r="U47" s="57">
        <f t="shared" si="42"/>
        <v>1473.6773235056219</v>
      </c>
      <c r="V47" s="38" t="s">
        <v>76</v>
      </c>
      <c r="W47" s="39" t="s">
        <v>76</v>
      </c>
      <c r="X47" s="49">
        <f t="shared" si="43"/>
        <v>1548.8649420518268</v>
      </c>
      <c r="Y47" s="39" t="s">
        <v>76</v>
      </c>
      <c r="Z47" s="59" t="s">
        <v>76</v>
      </c>
      <c r="AA47" s="49">
        <f t="shared" si="44"/>
        <v>1578.939989470308</v>
      </c>
      <c r="AB47" s="59" t="s">
        <v>76</v>
      </c>
      <c r="AC47" s="40" t="s">
        <v>8</v>
      </c>
    </row>
    <row r="48" spans="1:29" ht="14.25">
      <c r="A48" s="70" t="s">
        <v>10</v>
      </c>
      <c r="B48" s="50" t="s">
        <v>44</v>
      </c>
      <c r="C48" s="50" t="s">
        <v>44</v>
      </c>
      <c r="D48" s="50" t="s">
        <v>44</v>
      </c>
      <c r="E48" s="71" t="s">
        <v>10</v>
      </c>
      <c r="F48" s="72" t="s">
        <v>10</v>
      </c>
      <c r="G48" s="52" t="s">
        <v>10</v>
      </c>
      <c r="H48" s="53" t="s">
        <v>10</v>
      </c>
      <c r="I48" s="53" t="s">
        <v>11</v>
      </c>
      <c r="J48" s="53" t="s">
        <v>10</v>
      </c>
      <c r="K48" s="54" t="s">
        <v>9</v>
      </c>
      <c r="L48" s="54" t="s">
        <v>10</v>
      </c>
      <c r="M48" s="54" t="s">
        <v>10</v>
      </c>
      <c r="N48" s="58" t="s">
        <v>10</v>
      </c>
      <c r="O48" s="58" t="s">
        <v>10</v>
      </c>
      <c r="P48" s="58" t="s">
        <v>10</v>
      </c>
      <c r="Q48" s="58" t="s">
        <v>10</v>
      </c>
      <c r="R48" s="58" t="s">
        <v>10</v>
      </c>
      <c r="S48" s="58" t="s">
        <v>10</v>
      </c>
      <c r="T48" s="58" t="s">
        <v>10</v>
      </c>
      <c r="U48" s="58" t="s">
        <v>10</v>
      </c>
      <c r="V48" s="58" t="s">
        <v>10</v>
      </c>
      <c r="W48" s="34" t="s">
        <v>10</v>
      </c>
      <c r="X48" s="34" t="s">
        <v>10</v>
      </c>
      <c r="Y48" s="34" t="s">
        <v>10</v>
      </c>
      <c r="Z48" s="34" t="s">
        <v>10</v>
      </c>
      <c r="AA48" s="34" t="s">
        <v>10</v>
      </c>
      <c r="AB48" s="34" t="s">
        <v>10</v>
      </c>
      <c r="AC48" s="48" t="s">
        <v>10</v>
      </c>
    </row>
    <row r="49" spans="5:26" ht="12.75">
      <c r="E49" s="67" t="s">
        <v>79</v>
      </c>
      <c r="F49" s="64"/>
      <c r="G49" s="64"/>
      <c r="H49" s="63" t="s">
        <v>80</v>
      </c>
      <c r="K49" s="63" t="s">
        <v>81</v>
      </c>
      <c r="L49" s="64"/>
      <c r="M49" s="64"/>
      <c r="N49" s="63" t="s">
        <v>22</v>
      </c>
      <c r="O49" s="64"/>
      <c r="P49" s="64"/>
      <c r="Q49" s="63" t="s">
        <v>22</v>
      </c>
      <c r="T49" s="60" t="s">
        <v>22</v>
      </c>
      <c r="W49" s="60" t="s">
        <v>23</v>
      </c>
      <c r="Z49" s="60" t="s">
        <v>24</v>
      </c>
    </row>
    <row r="50" spans="5:26" ht="12.75">
      <c r="E50" s="63" t="s">
        <v>77</v>
      </c>
      <c r="F50" s="68"/>
      <c r="G50" s="68"/>
      <c r="H50" s="63" t="s">
        <v>77</v>
      </c>
      <c r="K50" s="65" t="s">
        <v>77</v>
      </c>
      <c r="L50" s="64"/>
      <c r="M50" s="64"/>
      <c r="N50" s="63" t="s">
        <v>19</v>
      </c>
      <c r="O50" s="64"/>
      <c r="P50" s="64"/>
      <c r="Q50" s="63" t="s">
        <v>21</v>
      </c>
      <c r="T50" s="61" t="s">
        <v>20</v>
      </c>
      <c r="V50" s="41" t="s">
        <v>26</v>
      </c>
      <c r="W50" s="61" t="s">
        <v>19</v>
      </c>
      <c r="Y50" s="41" t="s">
        <v>26</v>
      </c>
      <c r="Z50" s="60" t="s">
        <v>28</v>
      </c>
    </row>
    <row r="51" spans="5:26" ht="12.75">
      <c r="E51" s="66" t="s">
        <v>78</v>
      </c>
      <c r="F51" s="64"/>
      <c r="G51" s="64"/>
      <c r="H51" s="66" t="s">
        <v>78</v>
      </c>
      <c r="K51" s="66" t="s">
        <v>78</v>
      </c>
      <c r="L51" s="64"/>
      <c r="M51" s="64"/>
      <c r="N51" s="62" t="s">
        <v>33</v>
      </c>
      <c r="O51" s="64"/>
      <c r="P51" s="64"/>
      <c r="Q51" s="62" t="s">
        <v>33</v>
      </c>
      <c r="T51" s="62" t="s">
        <v>33</v>
      </c>
      <c r="V51" s="41" t="s">
        <v>25</v>
      </c>
      <c r="W51" s="60" t="s">
        <v>36</v>
      </c>
      <c r="Y51" s="41" t="s">
        <v>25</v>
      </c>
      <c r="Z51" s="60" t="s">
        <v>36</v>
      </c>
    </row>
    <row r="53" spans="1:28" ht="12.75">
      <c r="A53" s="5"/>
      <c r="B53" s="5"/>
      <c r="C53" s="5"/>
      <c r="D53" s="5"/>
      <c r="E53" s="5"/>
      <c r="F53" s="5"/>
      <c r="G53" s="5"/>
      <c r="H53" s="5"/>
      <c r="I53" s="5"/>
      <c r="J53" s="69"/>
      <c r="K53" s="5"/>
      <c r="L53" s="5"/>
      <c r="M53" s="5"/>
      <c r="N53" s="5"/>
      <c r="O53" s="5"/>
      <c r="P53" s="5"/>
      <c r="Q53" s="5"/>
      <c r="R53" s="5"/>
      <c r="T53" s="97"/>
      <c r="U53" s="97"/>
      <c r="V53" s="97"/>
      <c r="W53" s="97"/>
      <c r="X53" s="97"/>
      <c r="Y53" s="5"/>
      <c r="Z53" s="5"/>
      <c r="AA53" s="5"/>
      <c r="AB53" s="5"/>
    </row>
    <row r="54" spans="1:28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2.75">
      <c r="A55" s="5"/>
      <c r="B55" s="5"/>
      <c r="C55" s="5"/>
      <c r="D55" s="5"/>
      <c r="E55" s="5"/>
      <c r="F55" s="5"/>
      <c r="G55" s="5"/>
      <c r="H55" s="5"/>
      <c r="I55" s="5"/>
      <c r="J55" s="69"/>
      <c r="K55" s="5"/>
      <c r="L55" s="5"/>
      <c r="M55" s="5"/>
      <c r="N55" s="5"/>
      <c r="O55" s="5"/>
      <c r="P55" s="5"/>
      <c r="Q55" s="5"/>
      <c r="R55" s="5"/>
      <c r="T55" s="69"/>
      <c r="U55" s="5"/>
      <c r="V55" s="5"/>
      <c r="W55" s="5"/>
      <c r="X55" s="5"/>
      <c r="Y55" s="5"/>
      <c r="Z55" s="5"/>
      <c r="AA55" s="5"/>
      <c r="AB55" s="5"/>
    </row>
    <row r="56" spans="1:28" ht="12.75">
      <c r="A56" s="42" t="s">
        <v>27</v>
      </c>
      <c r="B56" s="43"/>
      <c r="C56" s="43"/>
      <c r="D56" s="43"/>
      <c r="E56" s="43"/>
      <c r="F56" s="43"/>
      <c r="G56" s="43"/>
      <c r="H56" s="43"/>
      <c r="I56" s="43"/>
      <c r="J56" s="42" t="s">
        <v>27</v>
      </c>
      <c r="K56" s="43"/>
      <c r="L56" s="43"/>
      <c r="M56" s="43"/>
      <c r="N56" s="43"/>
      <c r="O56" s="43"/>
      <c r="P56" s="43"/>
      <c r="Q56" s="43"/>
      <c r="R56" s="43"/>
      <c r="T56" s="81" t="s">
        <v>27</v>
      </c>
      <c r="U56" s="81"/>
      <c r="V56" s="81"/>
      <c r="W56" s="81"/>
      <c r="X56" s="81"/>
      <c r="Y56" s="43"/>
      <c r="Z56" s="43"/>
      <c r="AA56" s="43"/>
      <c r="AB56" s="43"/>
    </row>
    <row r="57" spans="1:28" ht="12.7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T57" s="43"/>
      <c r="U57" s="43"/>
      <c r="V57" s="43"/>
      <c r="W57" s="43"/>
      <c r="X57" s="43"/>
      <c r="Y57" s="43"/>
      <c r="Z57" s="43"/>
      <c r="AA57" s="43"/>
      <c r="AB57" s="43"/>
    </row>
    <row r="58" spans="1:28" ht="12.7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T58" s="43"/>
      <c r="U58" s="43"/>
      <c r="V58" s="43"/>
      <c r="W58" s="43"/>
      <c r="X58" s="43"/>
      <c r="Y58" s="43"/>
      <c r="Z58" s="43"/>
      <c r="AA58" s="43"/>
      <c r="AB58" s="43"/>
    </row>
    <row r="59" spans="1:28" ht="12.75">
      <c r="A59" s="44" t="s">
        <v>43</v>
      </c>
      <c r="B59" s="43"/>
      <c r="C59" s="43"/>
      <c r="D59" s="43"/>
      <c r="E59" s="43"/>
      <c r="F59" s="43"/>
      <c r="G59" s="43"/>
      <c r="H59" s="43"/>
      <c r="I59" s="43"/>
      <c r="J59" s="44" t="s">
        <v>43</v>
      </c>
      <c r="K59" s="43"/>
      <c r="L59" s="43"/>
      <c r="M59" s="43"/>
      <c r="N59" s="43"/>
      <c r="O59" s="43"/>
      <c r="P59" s="43"/>
      <c r="Q59" s="43"/>
      <c r="R59" s="43"/>
      <c r="T59" s="44" t="s">
        <v>43</v>
      </c>
      <c r="U59" s="43"/>
      <c r="V59" s="43"/>
      <c r="W59" s="43"/>
      <c r="X59" s="43"/>
      <c r="Y59" s="43"/>
      <c r="Z59" s="43"/>
      <c r="AA59" s="43"/>
      <c r="AB59" s="43"/>
    </row>
    <row r="60" spans="1:28" ht="12.75">
      <c r="A60" s="43"/>
      <c r="B60" s="43"/>
      <c r="C60" s="43"/>
      <c r="D60" s="43"/>
      <c r="E60" s="43"/>
      <c r="F60" s="43"/>
      <c r="G60" s="46"/>
      <c r="H60" s="43"/>
      <c r="I60" s="43"/>
      <c r="J60" s="43"/>
      <c r="K60" s="43"/>
      <c r="L60" s="43"/>
      <c r="M60" s="43"/>
      <c r="N60" s="43"/>
      <c r="O60" s="43"/>
      <c r="P60" s="46"/>
      <c r="Q60" s="43"/>
      <c r="R60" s="43"/>
      <c r="T60" s="43"/>
      <c r="U60" s="43"/>
      <c r="V60" s="43"/>
      <c r="W60" s="43"/>
      <c r="X60" s="43"/>
      <c r="Y60" s="43"/>
      <c r="Z60" s="46"/>
      <c r="AA60" s="43"/>
      <c r="AB60" s="43"/>
    </row>
    <row r="61" spans="1:28" ht="12.75">
      <c r="A61" s="45" t="s">
        <v>82</v>
      </c>
      <c r="B61" s="43"/>
      <c r="C61" s="43"/>
      <c r="D61" s="43"/>
      <c r="E61" s="43"/>
      <c r="F61" s="43"/>
      <c r="G61" s="46"/>
      <c r="H61" s="43"/>
      <c r="I61" s="43"/>
      <c r="J61" s="45" t="s">
        <v>82</v>
      </c>
      <c r="K61" s="43"/>
      <c r="L61" s="43"/>
      <c r="M61" s="43"/>
      <c r="N61" s="43"/>
      <c r="O61" s="43"/>
      <c r="P61" s="46"/>
      <c r="Q61" s="43"/>
      <c r="R61" s="43"/>
      <c r="T61" s="79" t="s">
        <v>82</v>
      </c>
      <c r="U61" s="79"/>
      <c r="V61" s="79"/>
      <c r="W61" s="79"/>
      <c r="X61" s="79"/>
      <c r="Y61" s="79"/>
      <c r="Z61" s="79"/>
      <c r="AA61" s="43"/>
      <c r="AB61" s="43"/>
    </row>
    <row r="62" spans="1:28" ht="12.7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T62" s="43"/>
      <c r="U62" s="43"/>
      <c r="V62" s="43"/>
      <c r="W62" s="43"/>
      <c r="X62" s="43"/>
      <c r="Y62" s="43"/>
      <c r="Z62" s="43"/>
      <c r="AA62" s="43"/>
      <c r="AB62" s="43"/>
    </row>
    <row r="63" spans="1:28" ht="12.75">
      <c r="A63" s="45" t="s">
        <v>0</v>
      </c>
      <c r="B63" s="46"/>
      <c r="C63" s="46"/>
      <c r="D63" s="46"/>
      <c r="E63" s="46"/>
      <c r="F63" s="46"/>
      <c r="G63" s="46"/>
      <c r="H63" s="43"/>
      <c r="I63" s="43"/>
      <c r="J63" s="45" t="s">
        <v>0</v>
      </c>
      <c r="K63" s="46"/>
      <c r="L63" s="46"/>
      <c r="M63" s="46"/>
      <c r="N63" s="46"/>
      <c r="O63" s="46"/>
      <c r="P63" s="46"/>
      <c r="Q63" s="43"/>
      <c r="R63" s="43"/>
      <c r="T63" s="79" t="s">
        <v>0</v>
      </c>
      <c r="U63" s="79"/>
      <c r="V63" s="79"/>
      <c r="W63" s="79"/>
      <c r="X63" s="79"/>
      <c r="Y63" s="79"/>
      <c r="Z63" s="79"/>
      <c r="AA63" s="79"/>
      <c r="AB63" s="79"/>
    </row>
    <row r="64" spans="1:28" ht="12.75">
      <c r="A64" s="47" t="s">
        <v>14</v>
      </c>
      <c r="B64" s="46"/>
      <c r="C64" s="46"/>
      <c r="D64" s="46"/>
      <c r="E64" s="46"/>
      <c r="F64" s="46"/>
      <c r="G64" s="46"/>
      <c r="H64" s="43"/>
      <c r="I64" s="43"/>
      <c r="J64" s="47" t="s">
        <v>14</v>
      </c>
      <c r="K64" s="46"/>
      <c r="L64" s="46"/>
      <c r="M64" s="46"/>
      <c r="N64" s="46"/>
      <c r="O64" s="46"/>
      <c r="P64" s="46"/>
      <c r="Q64" s="43"/>
      <c r="R64" s="43"/>
      <c r="T64" s="82" t="s">
        <v>14</v>
      </c>
      <c r="U64" s="82"/>
      <c r="V64" s="82"/>
      <c r="W64" s="82"/>
      <c r="X64" s="82"/>
      <c r="Y64" s="82"/>
      <c r="Z64" s="46"/>
      <c r="AA64" s="43"/>
      <c r="AB64" s="43"/>
    </row>
    <row r="65" spans="1:28" ht="12.7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T65" s="43"/>
      <c r="U65" s="43"/>
      <c r="V65" s="43"/>
      <c r="W65" s="43"/>
      <c r="X65" s="43"/>
      <c r="Y65" s="43"/>
      <c r="Z65" s="43"/>
      <c r="AA65" s="43"/>
      <c r="AB65" s="43"/>
    </row>
    <row r="66" spans="1:28" ht="12.75">
      <c r="A66" s="45" t="s">
        <v>13</v>
      </c>
      <c r="B66" s="43"/>
      <c r="C66" s="43"/>
      <c r="D66" s="43"/>
      <c r="E66" s="43"/>
      <c r="F66" s="43"/>
      <c r="G66" s="43"/>
      <c r="H66" s="43"/>
      <c r="I66" s="43"/>
      <c r="J66" s="45" t="s">
        <v>13</v>
      </c>
      <c r="K66" s="43"/>
      <c r="L66" s="43"/>
      <c r="M66" s="43"/>
      <c r="N66" s="43"/>
      <c r="O66" s="43"/>
      <c r="P66" s="43"/>
      <c r="Q66" s="43"/>
      <c r="R66" s="43"/>
      <c r="T66" s="79" t="s">
        <v>13</v>
      </c>
      <c r="U66" s="79"/>
      <c r="V66" s="79"/>
      <c r="W66" s="79"/>
      <c r="X66" s="79"/>
      <c r="Y66" s="79"/>
      <c r="Z66" s="79"/>
      <c r="AA66" s="79"/>
      <c r="AB66" s="79"/>
    </row>
    <row r="67" spans="1:28" ht="12.75">
      <c r="A67" s="46" t="s">
        <v>15</v>
      </c>
      <c r="B67" s="46"/>
      <c r="C67" s="46"/>
      <c r="D67" s="46"/>
      <c r="E67" s="46"/>
      <c r="F67" s="46"/>
      <c r="G67" s="46"/>
      <c r="H67" s="46"/>
      <c r="I67" s="46"/>
      <c r="J67" s="46" t="s">
        <v>15</v>
      </c>
      <c r="K67" s="46"/>
      <c r="L67" s="46"/>
      <c r="M67" s="46"/>
      <c r="N67" s="46"/>
      <c r="O67" s="46"/>
      <c r="P67" s="46"/>
      <c r="Q67" s="46"/>
      <c r="R67" s="46"/>
      <c r="T67" s="80" t="s">
        <v>16</v>
      </c>
      <c r="U67" s="80"/>
      <c r="V67" s="80"/>
      <c r="W67" s="80"/>
      <c r="X67" s="80"/>
      <c r="Y67" s="80"/>
      <c r="Z67" s="80"/>
      <c r="AA67" s="80"/>
      <c r="AB67" s="80"/>
    </row>
    <row r="68" spans="1:28" ht="12.75">
      <c r="A68" s="46" t="s">
        <v>12</v>
      </c>
      <c r="B68" s="46"/>
      <c r="C68" s="46"/>
      <c r="D68" s="46"/>
      <c r="E68" s="46"/>
      <c r="F68" s="46"/>
      <c r="G68" s="46"/>
      <c r="H68" s="46"/>
      <c r="I68" s="46"/>
      <c r="J68" s="46" t="s">
        <v>12</v>
      </c>
      <c r="K68" s="46"/>
      <c r="L68" s="46"/>
      <c r="M68" s="46"/>
      <c r="N68" s="46"/>
      <c r="O68" s="46"/>
      <c r="P68" s="46"/>
      <c r="Q68" s="46"/>
      <c r="R68" s="46"/>
      <c r="T68" s="80" t="s">
        <v>12</v>
      </c>
      <c r="U68" s="80"/>
      <c r="V68" s="80"/>
      <c r="W68" s="80"/>
      <c r="X68" s="80"/>
      <c r="Y68" s="80"/>
      <c r="Z68" s="80"/>
      <c r="AA68" s="46"/>
      <c r="AB68" s="46"/>
    </row>
  </sheetData>
  <mergeCells count="24">
    <mergeCell ref="T53:X53"/>
    <mergeCell ref="T1:AB1"/>
    <mergeCell ref="H3:I3"/>
    <mergeCell ref="N3:S3"/>
    <mergeCell ref="T3:V3"/>
    <mergeCell ref="B1:I1"/>
    <mergeCell ref="J1:M1"/>
    <mergeCell ref="N1:S1"/>
    <mergeCell ref="K3:M3"/>
    <mergeCell ref="B3:D3"/>
    <mergeCell ref="N4:P4"/>
    <mergeCell ref="Q4:S4"/>
    <mergeCell ref="Z4:AB4"/>
    <mergeCell ref="E3:G3"/>
    <mergeCell ref="T4:V4"/>
    <mergeCell ref="W4:Y4"/>
    <mergeCell ref="W3:AB3"/>
    <mergeCell ref="T66:AB66"/>
    <mergeCell ref="T67:AB67"/>
    <mergeCell ref="T68:Z68"/>
    <mergeCell ref="T56:X56"/>
    <mergeCell ref="T61:Z61"/>
    <mergeCell ref="T63:AB63"/>
    <mergeCell ref="T64:Y64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  <headerFooter alignWithMargins="0">
    <oddHeader>&amp;CCC 66 - Comparatif des propositions CGT, de l'intersyndicale CGT-CFTC-CGC, et des grilles actuelles (IRSS 8,21% incluse), 
en points de coefficients</oddHeader>
    <oddFooter>&amp;R232bis.09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Gérard LEVASSEUR</dc:creator>
  <cp:keywords/>
  <dc:description/>
  <cp:lastModifiedBy>lc</cp:lastModifiedBy>
  <cp:lastPrinted>2009-07-22T15:45:46Z</cp:lastPrinted>
  <dcterms:created xsi:type="dcterms:W3CDTF">2009-06-14T22:15:40Z</dcterms:created>
  <dcterms:modified xsi:type="dcterms:W3CDTF">2009-09-16T09:16:56Z</dcterms:modified>
  <cp:category/>
  <cp:version/>
  <cp:contentType/>
  <cp:contentStatus/>
</cp:coreProperties>
</file>